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5\Annexes-documents (élève)\"/>
    </mc:Choice>
  </mc:AlternateContent>
  <bookViews>
    <workbookView xWindow="32760" yWindow="468" windowWidth="32760" windowHeight="20532"/>
  </bookViews>
  <sheets>
    <sheet name="Doc 1 - Bilan " sheetId="12" r:id="rId1"/>
    <sheet name="Doc 2 - Bilan fonctionnel " sheetId="13" r:id="rId2"/>
    <sheet name="Doc 3 - FRNG" sheetId="14" r:id="rId3"/>
    <sheet name="Doc 4 - Ratios" sheetId="15" r:id="rId4"/>
  </sheets>
  <calcPr calcId="162913"/>
</workbook>
</file>

<file path=xl/calcChain.xml><?xml version="1.0" encoding="utf-8"?>
<calcChain xmlns="http://schemas.openxmlformats.org/spreadsheetml/2006/main">
  <c r="F8" i="12" l="1"/>
  <c r="F14" i="12" s="1"/>
  <c r="F29" i="12" s="1"/>
  <c r="M29" i="12" s="1"/>
  <c r="F9" i="12"/>
  <c r="F10" i="12"/>
  <c r="F11" i="12"/>
  <c r="F12" i="12"/>
  <c r="K13" i="12"/>
  <c r="L13" i="12"/>
  <c r="D14" i="12"/>
  <c r="E14" i="12"/>
  <c r="E29" i="12" s="1"/>
  <c r="G14" i="12"/>
  <c r="K15" i="12"/>
  <c r="L15" i="12"/>
  <c r="L29" i="12" s="1"/>
  <c r="F17" i="12"/>
  <c r="F18" i="12"/>
  <c r="F19" i="12"/>
  <c r="F21" i="12"/>
  <c r="F26" i="12" s="1"/>
  <c r="F22" i="12"/>
  <c r="F24" i="12"/>
  <c r="D26" i="12"/>
  <c r="E26" i="12"/>
  <c r="G26" i="12"/>
  <c r="K28" i="12"/>
  <c r="L28" i="12"/>
  <c r="D29" i="12"/>
  <c r="G29" i="12"/>
  <c r="N29" i="12" s="1"/>
  <c r="K29" i="12"/>
</calcChain>
</file>

<file path=xl/sharedStrings.xml><?xml version="1.0" encoding="utf-8"?>
<sst xmlns="http://schemas.openxmlformats.org/spreadsheetml/2006/main" count="116" uniqueCount="90">
  <si>
    <t>Terrains</t>
  </si>
  <si>
    <t>Constructions</t>
  </si>
  <si>
    <t xml:space="preserve"> </t>
  </si>
  <si>
    <t>ACTIF</t>
  </si>
  <si>
    <t>PASSIF</t>
  </si>
  <si>
    <t>Brut</t>
  </si>
  <si>
    <t>Net</t>
  </si>
  <si>
    <t>Autres immobilisations corporelles</t>
  </si>
  <si>
    <t>Immobilisations financières</t>
  </si>
  <si>
    <t>ACTIF CIRCULANT</t>
  </si>
  <si>
    <t>Produits intermédiaires et finis</t>
  </si>
  <si>
    <t>Marchandises</t>
  </si>
  <si>
    <t>Créances d'exploitation</t>
  </si>
  <si>
    <t>Clients et comptes rattachés</t>
  </si>
  <si>
    <t>Autres créances</t>
  </si>
  <si>
    <t>Valeurs mobilières de placement</t>
  </si>
  <si>
    <t>Disponibilités</t>
  </si>
  <si>
    <t>Charges constatées d'avance</t>
  </si>
  <si>
    <t>CAPITAUX PROPRES</t>
  </si>
  <si>
    <t>Capital social ou individuel</t>
  </si>
  <si>
    <t>Réserves</t>
  </si>
  <si>
    <t>Réserve légale</t>
  </si>
  <si>
    <t>Réserves réglementées</t>
  </si>
  <si>
    <t>Autres réserves</t>
  </si>
  <si>
    <t>Résultat de l'exercice</t>
  </si>
  <si>
    <t>Provisions</t>
  </si>
  <si>
    <t>DETTES</t>
  </si>
  <si>
    <t>Dettes financières</t>
  </si>
  <si>
    <t>Dettes d'exploitation</t>
  </si>
  <si>
    <t>Emprunts et dettes financières</t>
  </si>
  <si>
    <t>Dettes fiscales et sociales</t>
  </si>
  <si>
    <t>Dettes diverses</t>
  </si>
  <si>
    <t>Autres dettes</t>
  </si>
  <si>
    <t>Produits constatés d'avance</t>
  </si>
  <si>
    <t>N</t>
  </si>
  <si>
    <t>RESSOURCES STABLES</t>
  </si>
  <si>
    <t>PASSIF CIRCULANT</t>
  </si>
  <si>
    <t xml:space="preserve">Réserves statutaires </t>
  </si>
  <si>
    <t>Capitaux propres</t>
  </si>
  <si>
    <t>Provisions pour risques et charges</t>
  </si>
  <si>
    <t xml:space="preserve">Créances </t>
  </si>
  <si>
    <t xml:space="preserve">Dettes </t>
  </si>
  <si>
    <t>VMP</t>
  </si>
  <si>
    <t>TOTAL I</t>
  </si>
  <si>
    <t>TOTAL II</t>
  </si>
  <si>
    <t>TOTAL III</t>
  </si>
  <si>
    <t>Report à nouveau</t>
  </si>
  <si>
    <t>Dettes fourn. et comptes rattachés</t>
  </si>
  <si>
    <t>Charges à rép. sur plusieurs exercices</t>
  </si>
  <si>
    <t>Emprunts oblig. convertibles</t>
  </si>
  <si>
    <r>
      <t>EMPLOIS STABLES</t>
    </r>
    <r>
      <rPr>
        <sz val="10"/>
        <rFont val="Book Antiqua"/>
        <family val="1"/>
      </rPr>
      <t/>
    </r>
  </si>
  <si>
    <t>Concours bancaires courants</t>
  </si>
  <si>
    <t xml:space="preserve">BILAN  au 31/12/N </t>
  </si>
  <si>
    <t>ACTIF IMMOBILISÉ</t>
  </si>
  <si>
    <t>Immobilisations incorporelles</t>
  </si>
  <si>
    <t>Immobilisations corporelles</t>
  </si>
  <si>
    <t>Install. techn., mat. et out. industriel</t>
  </si>
  <si>
    <t>Stocks et en-cours</t>
  </si>
  <si>
    <t>Mat. premières, approv.</t>
  </si>
  <si>
    <t>TOTAL GÉNÉRAL</t>
  </si>
  <si>
    <r>
      <t>Emprunts auprès des ét. de crédit</t>
    </r>
    <r>
      <rPr>
        <vertAlign val="superscript"/>
        <sz val="10"/>
        <rFont val="Arial"/>
        <family val="2"/>
      </rPr>
      <t xml:space="preserve"> (1)</t>
    </r>
  </si>
  <si>
    <t>(1) Dont concours bancaires courants :</t>
  </si>
  <si>
    <t>Total I</t>
  </si>
  <si>
    <t>Total II</t>
  </si>
  <si>
    <t>Total III</t>
  </si>
  <si>
    <t>Dettes/immo. et comptes rattachés</t>
  </si>
  <si>
    <t>Exercice N-1</t>
  </si>
  <si>
    <t>Exercice N</t>
  </si>
  <si>
    <t>Am. &amp; Dép.</t>
  </si>
  <si>
    <t>TRÉSORERIE ACTIVE</t>
  </si>
  <si>
    <t>Amortissements et dépréciations</t>
  </si>
  <si>
    <t>TRÉSORERIE PASSIVE</t>
  </si>
  <si>
    <t>Document 2 : Bilan fonctionnel condensé Choco'frais</t>
  </si>
  <si>
    <t>Ressources stables</t>
  </si>
  <si>
    <t xml:space="preserve"> - Emplois stables</t>
  </si>
  <si>
    <t>FRNG</t>
  </si>
  <si>
    <t>Actif circulant</t>
  </si>
  <si>
    <t xml:space="preserve"> - Passif circulant</t>
  </si>
  <si>
    <t xml:space="preserve">BFR </t>
  </si>
  <si>
    <t xml:space="preserve"> - BFR</t>
  </si>
  <si>
    <t>Trésorerie</t>
  </si>
  <si>
    <t>Document 3 : FRNG, BFR et trésorerie nette N Choco'frais</t>
  </si>
  <si>
    <t>Document 4 : Ratios de structure et d'équilibre financier</t>
  </si>
  <si>
    <t>Secteur</t>
  </si>
  <si>
    <t>Ratios d'équilibre financier</t>
  </si>
  <si>
    <t>Financement des immobilisations</t>
  </si>
  <si>
    <t>Couverture capitaux investis</t>
  </si>
  <si>
    <t>Ratios de structure</t>
  </si>
  <si>
    <t>Intensité capitalistique</t>
  </si>
  <si>
    <t>Indépendance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</si>
</sst>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Times New Roman"/>
    </font>
    <font>
      <sz val="10"/>
      <name val="Book Antiqua"/>
      <family val="1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10"/>
      <name val="Arial"/>
      <family val="2"/>
    </font>
    <font>
      <i/>
      <sz val="10"/>
      <color indexed="12"/>
      <name val="Arial"/>
      <family val="2"/>
    </font>
    <font>
      <sz val="10"/>
      <color rgb="FFFF0000"/>
      <name val="Arial"/>
      <family val="2"/>
    </font>
    <font>
      <b/>
      <u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115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3" fontId="8" fillId="0" borderId="18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 wrapText="1" shrinkToFit="1"/>
    </xf>
    <xf numFmtId="0" fontId="2" fillId="0" borderId="17" xfId="0" applyFont="1" applyBorder="1" applyAlignment="1">
      <alignment vertical="center" wrapText="1" shrinkToFit="1"/>
    </xf>
    <xf numFmtId="3" fontId="11" fillId="0" borderId="17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6" xfId="0" applyFont="1" applyBorder="1" applyAlignment="1">
      <alignment vertical="center" wrapText="1" shrinkToFit="1"/>
    </xf>
    <xf numFmtId="0" fontId="3" fillId="0" borderId="1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right" vertical="center"/>
    </xf>
    <xf numFmtId="3" fontId="13" fillId="3" borderId="13" xfId="0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4" borderId="19" xfId="0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4" borderId="6" xfId="0" applyNumberFormat="1" applyFont="1" applyFill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16" xfId="0" applyNumberFormat="1" applyFont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 vertical="center"/>
    </xf>
    <xf numFmtId="3" fontId="3" fillId="4" borderId="19" xfId="0" applyNumberFormat="1" applyFont="1" applyFill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4" fontId="3" fillId="0" borderId="13" xfId="0" applyNumberFormat="1" applyFont="1" applyBorder="1" applyAlignment="1">
      <alignment vertical="center"/>
    </xf>
    <xf numFmtId="4" fontId="2" fillId="2" borderId="13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3" fontId="13" fillId="3" borderId="13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/>
    </xf>
    <xf numFmtId="3" fontId="13" fillId="3" borderId="13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3" fontId="13" fillId="3" borderId="14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3" fontId="2" fillId="4" borderId="13" xfId="0" applyNumberFormat="1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3" fontId="2" fillId="4" borderId="14" xfId="0" applyNumberFormat="1" applyFont="1" applyFill="1" applyBorder="1" applyAlignment="1">
      <alignment vertical="center"/>
    </xf>
    <xf numFmtId="3" fontId="13" fillId="3" borderId="13" xfId="0" applyNumberFormat="1" applyFont="1" applyFill="1" applyBorder="1" applyAlignment="1">
      <alignment horizontal="center" vertical="center"/>
    </xf>
    <xf numFmtId="3" fontId="15" fillId="3" borderId="13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vertical="center"/>
    </xf>
    <xf numFmtId="0" fontId="16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13" fillId="6" borderId="13" xfId="1" applyFont="1" applyFill="1" applyBorder="1" applyAlignment="1">
      <alignment horizontal="center" vertical="center"/>
    </xf>
    <xf numFmtId="0" fontId="2" fillId="7" borderId="13" xfId="1" applyFont="1" applyFill="1" applyBorder="1" applyAlignment="1">
      <alignment vertical="center"/>
    </xf>
    <xf numFmtId="0" fontId="2" fillId="7" borderId="13" xfId="1" applyFont="1" applyFill="1" applyBorder="1" applyAlignment="1">
      <alignment horizontal="center" vertical="center"/>
    </xf>
    <xf numFmtId="0" fontId="3" fillId="0" borderId="13" xfId="1" applyFont="1" applyBorder="1" applyAlignment="1">
      <alignment vertical="center"/>
    </xf>
    <xf numFmtId="2" fontId="3" fillId="0" borderId="13" xfId="1" applyNumberFormat="1" applyFont="1" applyBorder="1" applyAlignment="1">
      <alignment horizontal="center" vertical="center"/>
    </xf>
    <xf numFmtId="0" fontId="3" fillId="8" borderId="13" xfId="1" applyFont="1" applyFill="1" applyBorder="1" applyAlignment="1">
      <alignment horizontal="center" vertical="center"/>
    </xf>
    <xf numFmtId="2" fontId="3" fillId="7" borderId="13" xfId="1" applyNumberFormat="1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3" fillId="3" borderId="14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30"/>
  <sheetViews>
    <sheetView showGridLines="0" tabSelected="1" zoomScaleNormal="100" workbookViewId="0">
      <selection sqref="A1:L1"/>
    </sheetView>
  </sheetViews>
  <sheetFormatPr baseColWidth="10" defaultColWidth="10.88671875" defaultRowHeight="13.2" x14ac:dyDescent="0.25"/>
  <cols>
    <col min="1" max="1" width="3.33203125" style="2" customWidth="1"/>
    <col min="2" max="2" width="4" style="2" customWidth="1"/>
    <col min="3" max="3" width="24.33203125" style="2" customWidth="1"/>
    <col min="4" max="4" width="8.44140625" style="2" customWidth="1"/>
    <col min="5" max="5" width="7.6640625" style="2" customWidth="1"/>
    <col min="6" max="6" width="9" style="2" customWidth="1"/>
    <col min="7" max="7" width="8.88671875" style="2" customWidth="1"/>
    <col min="8" max="8" width="3.33203125" style="2" customWidth="1"/>
    <col min="9" max="9" width="4" style="2" customWidth="1"/>
    <col min="10" max="10" width="24" style="2" customWidth="1"/>
    <col min="11" max="11" width="11.33203125" style="2" customWidth="1"/>
    <col min="12" max="12" width="12.44140625" style="2" customWidth="1"/>
    <col min="13" max="16384" width="10.88671875" style="2"/>
  </cols>
  <sheetData>
    <row r="1" spans="1:12" ht="18.75" customHeight="1" x14ac:dyDescent="0.25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2" ht="26.25" customHeight="1" x14ac:dyDescent="0.25">
      <c r="A2" s="101" t="s">
        <v>3</v>
      </c>
      <c r="B2" s="102"/>
      <c r="C2" s="103"/>
      <c r="D2" s="98" t="s">
        <v>67</v>
      </c>
      <c r="E2" s="99"/>
      <c r="F2" s="100"/>
      <c r="G2" s="66" t="s">
        <v>66</v>
      </c>
      <c r="H2" s="101" t="s">
        <v>4</v>
      </c>
      <c r="I2" s="107"/>
      <c r="J2" s="108"/>
      <c r="K2" s="112" t="s">
        <v>67</v>
      </c>
      <c r="L2" s="112" t="s">
        <v>66</v>
      </c>
    </row>
    <row r="3" spans="1:12" ht="26.4" x14ac:dyDescent="0.25">
      <c r="A3" s="104"/>
      <c r="B3" s="105"/>
      <c r="C3" s="106"/>
      <c r="D3" s="80" t="s">
        <v>5</v>
      </c>
      <c r="E3" s="81" t="s">
        <v>68</v>
      </c>
      <c r="F3" s="66" t="s">
        <v>6</v>
      </c>
      <c r="G3" s="80" t="s">
        <v>6</v>
      </c>
      <c r="H3" s="109"/>
      <c r="I3" s="110"/>
      <c r="J3" s="111"/>
      <c r="K3" s="113"/>
      <c r="L3" s="113"/>
    </row>
    <row r="4" spans="1:12" x14ac:dyDescent="0.25">
      <c r="A4" s="3" t="s">
        <v>53</v>
      </c>
      <c r="B4" s="4"/>
      <c r="C4" s="4"/>
      <c r="D4" s="5"/>
      <c r="E4" s="6"/>
      <c r="F4" s="5"/>
      <c r="G4" s="5"/>
      <c r="H4" s="4" t="s">
        <v>18</v>
      </c>
      <c r="I4" s="1"/>
      <c r="J4" s="1"/>
      <c r="K4" s="7"/>
      <c r="L4" s="8"/>
    </row>
    <row r="5" spans="1:12" x14ac:dyDescent="0.25">
      <c r="A5" s="3"/>
      <c r="B5" s="4"/>
      <c r="C5" s="4"/>
      <c r="D5" s="7"/>
      <c r="E5" s="6"/>
      <c r="F5" s="7"/>
      <c r="G5" s="7"/>
      <c r="H5" s="1"/>
      <c r="I5" s="1" t="s">
        <v>19</v>
      </c>
      <c r="J5" s="1"/>
      <c r="K5" s="9">
        <v>6000</v>
      </c>
      <c r="L5" s="9">
        <v>6000</v>
      </c>
    </row>
    <row r="6" spans="1:12" x14ac:dyDescent="0.25">
      <c r="A6" s="10"/>
      <c r="B6" s="4" t="s">
        <v>54</v>
      </c>
      <c r="C6" s="1"/>
      <c r="D6" s="7"/>
      <c r="E6" s="6"/>
      <c r="F6" s="7"/>
      <c r="G6" s="7"/>
      <c r="H6" s="1"/>
      <c r="I6" s="4" t="s">
        <v>20</v>
      </c>
      <c r="J6" s="4"/>
      <c r="K6" s="7"/>
      <c r="L6" s="8"/>
    </row>
    <row r="7" spans="1:12" x14ac:dyDescent="0.25">
      <c r="A7" s="10"/>
      <c r="B7" s="4" t="s">
        <v>55</v>
      </c>
      <c r="C7" s="1"/>
      <c r="D7" s="7"/>
      <c r="E7" s="6"/>
      <c r="F7" s="11"/>
      <c r="G7" s="7"/>
      <c r="H7" s="1"/>
      <c r="I7" s="1"/>
      <c r="J7" s="1" t="s">
        <v>21</v>
      </c>
      <c r="K7" s="12">
        <v>1000</v>
      </c>
      <c r="L7" s="12">
        <v>1000</v>
      </c>
    </row>
    <row r="8" spans="1:12" x14ac:dyDescent="0.25">
      <c r="A8" s="10"/>
      <c r="B8" s="1" t="s">
        <v>0</v>
      </c>
      <c r="C8" s="1"/>
      <c r="D8" s="7"/>
      <c r="E8" s="6"/>
      <c r="F8" s="11">
        <f>D8-E8</f>
        <v>0</v>
      </c>
      <c r="G8" s="7"/>
      <c r="H8" s="1"/>
      <c r="I8" s="1"/>
      <c r="J8" s="1" t="s">
        <v>37</v>
      </c>
      <c r="K8" s="9">
        <v>0</v>
      </c>
      <c r="L8" s="9">
        <v>0</v>
      </c>
    </row>
    <row r="9" spans="1:12" x14ac:dyDescent="0.25">
      <c r="A9" s="10"/>
      <c r="B9" s="1" t="s">
        <v>1</v>
      </c>
      <c r="C9" s="1"/>
      <c r="D9" s="7"/>
      <c r="E9" s="6"/>
      <c r="F9" s="11">
        <f>D9-E9</f>
        <v>0</v>
      </c>
      <c r="G9" s="7"/>
      <c r="H9" s="1"/>
      <c r="I9" s="1"/>
      <c r="J9" s="1" t="s">
        <v>22</v>
      </c>
      <c r="K9" s="9">
        <v>0</v>
      </c>
      <c r="L9" s="9">
        <v>0</v>
      </c>
    </row>
    <row r="10" spans="1:12" x14ac:dyDescent="0.25">
      <c r="A10" s="10"/>
      <c r="B10" s="1" t="s">
        <v>56</v>
      </c>
      <c r="C10" s="1"/>
      <c r="D10" s="13">
        <v>40873</v>
      </c>
      <c r="E10" s="9">
        <v>19002</v>
      </c>
      <c r="F10" s="14">
        <f>D10-E10</f>
        <v>21871</v>
      </c>
      <c r="G10" s="9">
        <v>21050</v>
      </c>
      <c r="H10" s="1"/>
      <c r="I10" s="1"/>
      <c r="J10" s="1" t="s">
        <v>23</v>
      </c>
      <c r="K10" s="15">
        <v>50374</v>
      </c>
      <c r="L10" s="9">
        <v>32967</v>
      </c>
    </row>
    <row r="11" spans="1:12" x14ac:dyDescent="0.25">
      <c r="A11" s="10"/>
      <c r="B11" s="1" t="s">
        <v>7</v>
      </c>
      <c r="C11" s="1"/>
      <c r="D11" s="13">
        <v>19952</v>
      </c>
      <c r="E11" s="9">
        <v>1082</v>
      </c>
      <c r="F11" s="14">
        <f>D11-E11</f>
        <v>18870</v>
      </c>
      <c r="G11" s="9"/>
      <c r="H11" s="1"/>
      <c r="I11" s="1" t="s">
        <v>46</v>
      </c>
      <c r="J11" s="1"/>
      <c r="K11" s="9">
        <v>0</v>
      </c>
      <c r="L11" s="9">
        <v>0</v>
      </c>
    </row>
    <row r="12" spans="1:12" x14ac:dyDescent="0.25">
      <c r="A12" s="10"/>
      <c r="B12" s="4" t="s">
        <v>8</v>
      </c>
      <c r="C12" s="1"/>
      <c r="D12" s="16">
        <v>2000</v>
      </c>
      <c r="E12" s="12">
        <v>0</v>
      </c>
      <c r="F12" s="17">
        <f>D12-E12</f>
        <v>2000</v>
      </c>
      <c r="G12" s="12">
        <v>2000</v>
      </c>
      <c r="H12" s="1"/>
      <c r="I12" s="1" t="s">
        <v>24</v>
      </c>
      <c r="J12" s="1"/>
      <c r="K12" s="27">
        <v>89204</v>
      </c>
      <c r="L12" s="27">
        <v>189368</v>
      </c>
    </row>
    <row r="13" spans="1:12" x14ac:dyDescent="0.25">
      <c r="A13" s="10"/>
      <c r="B13" s="4"/>
      <c r="C13" s="1"/>
      <c r="D13" s="7"/>
      <c r="E13" s="6"/>
      <c r="F13" s="11"/>
      <c r="G13" s="7"/>
      <c r="H13" s="77"/>
      <c r="I13" s="78"/>
      <c r="J13" s="74" t="s">
        <v>62</v>
      </c>
      <c r="K13" s="75">
        <f>SUM(K5:K12)</f>
        <v>146578</v>
      </c>
      <c r="L13" s="79">
        <f>SUM(L5:L12)</f>
        <v>229335</v>
      </c>
    </row>
    <row r="14" spans="1:12" x14ac:dyDescent="0.25">
      <c r="A14" s="77"/>
      <c r="B14" s="78"/>
      <c r="C14" s="74" t="s">
        <v>62</v>
      </c>
      <c r="D14" s="75">
        <f>SUM(D4:D12)</f>
        <v>62825</v>
      </c>
      <c r="E14" s="76">
        <f>SUM(E4:E12)</f>
        <v>20084</v>
      </c>
      <c r="F14" s="75">
        <f>SUM(F4:F12)</f>
        <v>42741</v>
      </c>
      <c r="G14" s="75">
        <f>SUM(G4:G12)</f>
        <v>23050</v>
      </c>
      <c r="H14" s="1"/>
      <c r="I14" s="4" t="s">
        <v>25</v>
      </c>
      <c r="J14" s="1"/>
      <c r="K14" s="7"/>
      <c r="L14" s="8"/>
    </row>
    <row r="15" spans="1:12" x14ac:dyDescent="0.25">
      <c r="A15" s="3" t="s">
        <v>9</v>
      </c>
      <c r="B15" s="1"/>
      <c r="C15" s="1"/>
      <c r="D15" s="7"/>
      <c r="E15" s="6"/>
      <c r="F15" s="7"/>
      <c r="G15" s="7"/>
      <c r="H15" s="77"/>
      <c r="I15" s="78"/>
      <c r="J15" s="74" t="s">
        <v>63</v>
      </c>
      <c r="K15" s="75">
        <f>SUM(K14)</f>
        <v>0</v>
      </c>
      <c r="L15" s="79">
        <f>SUM(L14)</f>
        <v>0</v>
      </c>
    </row>
    <row r="16" spans="1:12" x14ac:dyDescent="0.25">
      <c r="A16" s="3" t="s">
        <v>2</v>
      </c>
      <c r="B16" s="4" t="s">
        <v>57</v>
      </c>
      <c r="C16" s="1"/>
      <c r="D16" s="7"/>
      <c r="E16" s="6"/>
      <c r="F16" s="7"/>
      <c r="G16" s="7"/>
      <c r="H16" s="4" t="s">
        <v>26</v>
      </c>
      <c r="I16" s="1"/>
      <c r="J16" s="1"/>
      <c r="K16" s="7"/>
      <c r="L16" s="8"/>
    </row>
    <row r="17" spans="1:14" x14ac:dyDescent="0.25">
      <c r="A17" s="3"/>
      <c r="B17" s="1" t="s">
        <v>58</v>
      </c>
      <c r="C17" s="1"/>
      <c r="D17" s="16">
        <v>20500</v>
      </c>
      <c r="E17" s="12">
        <v>1000</v>
      </c>
      <c r="F17" s="17">
        <f>D17-E17</f>
        <v>19500</v>
      </c>
      <c r="G17" s="12">
        <v>35365</v>
      </c>
      <c r="H17" s="4"/>
      <c r="I17" s="4" t="s">
        <v>27</v>
      </c>
      <c r="J17" s="1"/>
      <c r="K17" s="7"/>
      <c r="L17" s="8"/>
    </row>
    <row r="18" spans="1:14" x14ac:dyDescent="0.25">
      <c r="A18" s="3"/>
      <c r="B18" s="1" t="s">
        <v>10</v>
      </c>
      <c r="C18" s="1"/>
      <c r="D18" s="16">
        <v>100562</v>
      </c>
      <c r="E18" s="12">
        <v>1000</v>
      </c>
      <c r="F18" s="17">
        <f>D18-E18</f>
        <v>99562</v>
      </c>
      <c r="G18" s="12">
        <v>25365</v>
      </c>
      <c r="H18" s="1"/>
      <c r="I18" s="1" t="s">
        <v>49</v>
      </c>
      <c r="J18" s="1"/>
      <c r="K18" s="7"/>
      <c r="L18" s="8"/>
    </row>
    <row r="19" spans="1:14" ht="15.6" x14ac:dyDescent="0.25">
      <c r="A19" s="3"/>
      <c r="B19" s="1" t="s">
        <v>11</v>
      </c>
      <c r="C19" s="1"/>
      <c r="D19" s="7"/>
      <c r="E19" s="6"/>
      <c r="F19" s="11">
        <f>D19-E19</f>
        <v>0</v>
      </c>
      <c r="G19" s="7"/>
      <c r="H19" s="4"/>
      <c r="I19" s="1" t="s">
        <v>60</v>
      </c>
      <c r="J19" s="1"/>
      <c r="K19" s="9">
        <v>85876</v>
      </c>
      <c r="L19" s="9">
        <v>52000</v>
      </c>
    </row>
    <row r="20" spans="1:14" x14ac:dyDescent="0.25">
      <c r="A20" s="3"/>
      <c r="B20" s="4" t="s">
        <v>12</v>
      </c>
      <c r="C20" s="1"/>
      <c r="D20" s="7"/>
      <c r="E20" s="6"/>
      <c r="F20" s="7"/>
      <c r="G20" s="7"/>
      <c r="H20" s="1"/>
      <c r="I20" s="20" t="s">
        <v>29</v>
      </c>
      <c r="J20" s="1"/>
      <c r="K20" s="7"/>
      <c r="L20" s="8"/>
    </row>
    <row r="21" spans="1:14" x14ac:dyDescent="0.25">
      <c r="A21" s="3"/>
      <c r="B21" s="1" t="s">
        <v>13</v>
      </c>
      <c r="C21" s="1"/>
      <c r="D21" s="16">
        <v>357292</v>
      </c>
      <c r="E21" s="12">
        <v>0</v>
      </c>
      <c r="F21" s="17">
        <f>D21-E21</f>
        <v>357292</v>
      </c>
      <c r="G21" s="12">
        <v>314524</v>
      </c>
      <c r="H21" s="1"/>
      <c r="I21" s="4" t="s">
        <v>28</v>
      </c>
      <c r="J21" s="4"/>
      <c r="K21" s="7"/>
      <c r="L21" s="8"/>
    </row>
    <row r="22" spans="1:14" x14ac:dyDescent="0.25">
      <c r="A22" s="3"/>
      <c r="B22" s="1" t="s">
        <v>14</v>
      </c>
      <c r="C22" s="1"/>
      <c r="D22" s="13">
        <v>33117</v>
      </c>
      <c r="E22" s="9">
        <v>0</v>
      </c>
      <c r="F22" s="14">
        <f>D22-E22</f>
        <v>33117</v>
      </c>
      <c r="G22" s="9">
        <v>32960</v>
      </c>
      <c r="H22" s="1"/>
      <c r="I22" s="1" t="s">
        <v>47</v>
      </c>
      <c r="J22" s="1"/>
      <c r="K22" s="9">
        <v>225425</v>
      </c>
      <c r="L22" s="9">
        <v>115025</v>
      </c>
    </row>
    <row r="23" spans="1:14" x14ac:dyDescent="0.25">
      <c r="A23" s="10"/>
      <c r="B23" s="1" t="s">
        <v>15</v>
      </c>
      <c r="C23" s="1"/>
      <c r="D23" s="7"/>
      <c r="E23" s="6"/>
      <c r="F23" s="7"/>
      <c r="G23" s="7"/>
      <c r="H23" s="1"/>
      <c r="I23" s="1" t="s">
        <v>30</v>
      </c>
      <c r="J23" s="1"/>
      <c r="K23" s="9">
        <v>95282</v>
      </c>
      <c r="L23" s="9">
        <v>52445</v>
      </c>
    </row>
    <row r="24" spans="1:14" x14ac:dyDescent="0.25">
      <c r="A24" s="10"/>
      <c r="B24" s="1" t="s">
        <v>16</v>
      </c>
      <c r="C24" s="1"/>
      <c r="D24" s="13">
        <v>949</v>
      </c>
      <c r="E24" s="9">
        <v>0</v>
      </c>
      <c r="F24" s="14">
        <f>D24-E24</f>
        <v>949</v>
      </c>
      <c r="G24" s="9">
        <v>17541</v>
      </c>
      <c r="H24" s="1"/>
      <c r="I24" s="1" t="s">
        <v>31</v>
      </c>
      <c r="J24" s="1"/>
      <c r="K24" s="7"/>
      <c r="L24" s="8"/>
    </row>
    <row r="25" spans="1:14" x14ac:dyDescent="0.25">
      <c r="A25" s="10"/>
      <c r="B25" s="1" t="s">
        <v>17</v>
      </c>
      <c r="C25" s="1"/>
      <c r="D25" s="7"/>
      <c r="E25" s="6"/>
      <c r="F25" s="7"/>
      <c r="G25" s="7"/>
      <c r="H25" s="1"/>
      <c r="I25" s="1" t="s">
        <v>65</v>
      </c>
      <c r="J25" s="1"/>
      <c r="K25" s="7"/>
      <c r="L25" s="8"/>
    </row>
    <row r="26" spans="1:14" x14ac:dyDescent="0.25">
      <c r="A26" s="77"/>
      <c r="B26" s="78"/>
      <c r="C26" s="74" t="s">
        <v>63</v>
      </c>
      <c r="D26" s="75">
        <f>SUM(D16:D25)</f>
        <v>512420</v>
      </c>
      <c r="E26" s="76">
        <f>SUM(E16:E25)</f>
        <v>2000</v>
      </c>
      <c r="F26" s="75">
        <f>SUM(F16:F25)</f>
        <v>510420</v>
      </c>
      <c r="G26" s="75">
        <f>SUM(G16:G25)</f>
        <v>425755</v>
      </c>
      <c r="H26" s="1"/>
      <c r="I26" s="1" t="s">
        <v>32</v>
      </c>
      <c r="J26" s="1"/>
      <c r="K26" s="7"/>
      <c r="L26" s="8"/>
    </row>
    <row r="27" spans="1:14" x14ac:dyDescent="0.25">
      <c r="A27" s="10"/>
      <c r="B27" s="1"/>
      <c r="C27" s="4"/>
      <c r="D27" s="18"/>
      <c r="E27" s="19"/>
      <c r="F27" s="18"/>
      <c r="G27" s="18"/>
      <c r="H27" s="1"/>
      <c r="I27" s="1" t="s">
        <v>33</v>
      </c>
      <c r="J27" s="1"/>
      <c r="K27" s="7"/>
      <c r="L27" s="8"/>
    </row>
    <row r="28" spans="1:14" x14ac:dyDescent="0.25">
      <c r="A28" s="10" t="s">
        <v>48</v>
      </c>
      <c r="B28" s="1"/>
      <c r="C28" s="1"/>
      <c r="D28" s="7"/>
      <c r="E28" s="6"/>
      <c r="F28" s="7"/>
      <c r="G28" s="7"/>
      <c r="H28" s="77"/>
      <c r="I28" s="78"/>
      <c r="J28" s="74" t="s">
        <v>64</v>
      </c>
      <c r="K28" s="75">
        <f>SUM(K18:K27)</f>
        <v>406583</v>
      </c>
      <c r="L28" s="79">
        <f>SUM(L18:L27)</f>
        <v>219470</v>
      </c>
    </row>
    <row r="29" spans="1:14" x14ac:dyDescent="0.25">
      <c r="A29" s="73"/>
      <c r="B29" s="72"/>
      <c r="C29" s="67" t="s">
        <v>59</v>
      </c>
      <c r="D29" s="68">
        <f>D14+D26+D28</f>
        <v>575245</v>
      </c>
      <c r="E29" s="69">
        <f>E14+E26+E28</f>
        <v>22084</v>
      </c>
      <c r="F29" s="68">
        <f>F14+F26+F28</f>
        <v>553161</v>
      </c>
      <c r="G29" s="68">
        <f>G14+G26+G28</f>
        <v>448805</v>
      </c>
      <c r="H29" s="70"/>
      <c r="I29" s="70"/>
      <c r="J29" s="67" t="s">
        <v>59</v>
      </c>
      <c r="K29" s="68">
        <f>K13+K15+K28</f>
        <v>553161</v>
      </c>
      <c r="L29" s="71">
        <f>L13+L15+L28</f>
        <v>448805</v>
      </c>
      <c r="M29" s="22">
        <f>F29-K29</f>
        <v>0</v>
      </c>
      <c r="N29" s="22">
        <f>G29-L29</f>
        <v>0</v>
      </c>
    </row>
    <row r="30" spans="1:14" x14ac:dyDescent="0.25">
      <c r="A30" s="23"/>
      <c r="B30" s="96"/>
      <c r="C30" s="96"/>
      <c r="D30" s="96"/>
      <c r="E30" s="96"/>
      <c r="F30" s="96"/>
      <c r="G30" s="97"/>
      <c r="H30" s="24" t="s">
        <v>61</v>
      </c>
      <c r="I30" s="21"/>
      <c r="J30" s="24"/>
      <c r="K30" s="25">
        <v>19837</v>
      </c>
      <c r="L30" s="26">
        <v>354</v>
      </c>
    </row>
  </sheetData>
  <mergeCells count="7">
    <mergeCell ref="A1:L1"/>
    <mergeCell ref="B30:G30"/>
    <mergeCell ref="D2:F2"/>
    <mergeCell ref="A2:C3"/>
    <mergeCell ref="H2:J3"/>
    <mergeCell ref="K2:K3"/>
    <mergeCell ref="L2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G21"/>
  <sheetViews>
    <sheetView showGridLines="0" zoomScaleNormal="100" workbookViewId="0"/>
  </sheetViews>
  <sheetFormatPr baseColWidth="10" defaultColWidth="11.44140625" defaultRowHeight="13.2" x14ac:dyDescent="0.25"/>
  <cols>
    <col min="1" max="1" width="26.88671875" style="2" customWidth="1"/>
    <col min="2" max="2" width="8.6640625" style="2" customWidth="1"/>
    <col min="3" max="3" width="31.6640625" style="2" customWidth="1"/>
    <col min="4" max="4" width="8.6640625" style="2" customWidth="1"/>
    <col min="5" max="16384" width="11.44140625" style="2"/>
  </cols>
  <sheetData>
    <row r="1" spans="1:7" ht="15.6" x14ac:dyDescent="0.25">
      <c r="A1" s="41" t="s">
        <v>72</v>
      </c>
    </row>
    <row r="2" spans="1:7" ht="15.9" customHeight="1" x14ac:dyDescent="0.25">
      <c r="A2" s="114"/>
      <c r="B2" s="114"/>
      <c r="C2" s="114"/>
      <c r="D2" s="114"/>
    </row>
    <row r="3" spans="1:7" ht="15.9" customHeight="1" x14ac:dyDescent="0.25">
      <c r="A3" s="42" t="s">
        <v>3</v>
      </c>
      <c r="B3" s="42" t="s">
        <v>34</v>
      </c>
      <c r="C3" s="42" t="s">
        <v>4</v>
      </c>
      <c r="D3" s="42" t="s">
        <v>34</v>
      </c>
    </row>
    <row r="4" spans="1:7" ht="15.9" customHeight="1" x14ac:dyDescent="0.25">
      <c r="A4" s="29" t="s">
        <v>50</v>
      </c>
      <c r="B4" s="30"/>
      <c r="C4" s="31" t="s">
        <v>35</v>
      </c>
      <c r="D4" s="32"/>
    </row>
    <row r="5" spans="1:7" ht="15.9" customHeight="1" x14ac:dyDescent="0.25">
      <c r="A5" s="10" t="s">
        <v>54</v>
      </c>
      <c r="B5" s="47"/>
      <c r="C5" s="10" t="s">
        <v>38</v>
      </c>
      <c r="D5" s="48"/>
    </row>
    <row r="6" spans="1:7" ht="15.9" customHeight="1" x14ac:dyDescent="0.25">
      <c r="A6" s="10" t="s">
        <v>55</v>
      </c>
      <c r="B6" s="47"/>
      <c r="C6" s="10" t="s">
        <v>39</v>
      </c>
      <c r="D6" s="48"/>
    </row>
    <row r="7" spans="1:7" ht="24" customHeight="1" x14ac:dyDescent="0.25">
      <c r="A7" s="10" t="s">
        <v>8</v>
      </c>
      <c r="B7" s="47"/>
      <c r="C7" s="33" t="s">
        <v>70</v>
      </c>
      <c r="D7" s="48"/>
    </row>
    <row r="8" spans="1:7" ht="15.9" customHeight="1" x14ac:dyDescent="0.25">
      <c r="A8" s="23"/>
      <c r="B8" s="49"/>
      <c r="C8" s="28" t="s">
        <v>27</v>
      </c>
      <c r="D8" s="50"/>
      <c r="F8" s="22"/>
    </row>
    <row r="9" spans="1:7" ht="15.9" customHeight="1" x14ac:dyDescent="0.25">
      <c r="A9" s="45" t="s">
        <v>43</v>
      </c>
      <c r="B9" s="51"/>
      <c r="C9" s="45" t="s">
        <v>43</v>
      </c>
      <c r="D9" s="51"/>
      <c r="E9" s="22"/>
      <c r="F9" s="22"/>
      <c r="G9" s="22"/>
    </row>
    <row r="10" spans="1:7" ht="15.9" customHeight="1" x14ac:dyDescent="0.25">
      <c r="A10" s="34" t="s">
        <v>9</v>
      </c>
      <c r="B10" s="52"/>
      <c r="C10" s="31" t="s">
        <v>36</v>
      </c>
      <c r="D10" s="53"/>
    </row>
    <row r="11" spans="1:7" ht="15.9" customHeight="1" x14ac:dyDescent="0.25">
      <c r="A11" s="35" t="s">
        <v>57</v>
      </c>
      <c r="B11" s="54"/>
      <c r="C11" s="10" t="s">
        <v>41</v>
      </c>
      <c r="D11" s="48"/>
    </row>
    <row r="12" spans="1:7" ht="15.9" customHeight="1" x14ac:dyDescent="0.25">
      <c r="A12" s="35" t="s">
        <v>40</v>
      </c>
      <c r="B12" s="54"/>
      <c r="C12" s="10" t="s">
        <v>33</v>
      </c>
      <c r="D12" s="48"/>
    </row>
    <row r="13" spans="1:7" ht="15.9" customHeight="1" x14ac:dyDescent="0.25">
      <c r="A13" s="36" t="s">
        <v>17</v>
      </c>
      <c r="B13" s="55"/>
      <c r="C13" s="23"/>
      <c r="D13" s="50"/>
    </row>
    <row r="14" spans="1:7" ht="15.9" customHeight="1" x14ac:dyDescent="0.25">
      <c r="A14" s="45" t="s">
        <v>44</v>
      </c>
      <c r="B14" s="51"/>
      <c r="C14" s="45" t="s">
        <v>44</v>
      </c>
      <c r="D14" s="51"/>
      <c r="E14" s="22"/>
      <c r="F14" s="22"/>
    </row>
    <row r="15" spans="1:7" ht="15.9" customHeight="1" x14ac:dyDescent="0.25">
      <c r="A15" s="31" t="s">
        <v>69</v>
      </c>
      <c r="B15" s="56"/>
      <c r="C15" s="37" t="s">
        <v>71</v>
      </c>
      <c r="D15" s="53"/>
    </row>
    <row r="16" spans="1:7" ht="15.9" customHeight="1" x14ac:dyDescent="0.25">
      <c r="A16" s="38" t="s">
        <v>42</v>
      </c>
      <c r="B16" s="47"/>
      <c r="C16" s="39" t="s">
        <v>51</v>
      </c>
      <c r="D16" s="48"/>
    </row>
    <row r="17" spans="1:7" ht="15.9" customHeight="1" x14ac:dyDescent="0.25">
      <c r="A17" s="40" t="s">
        <v>16</v>
      </c>
      <c r="B17" s="49"/>
      <c r="C17" s="36"/>
      <c r="D17" s="50"/>
      <c r="G17" s="22"/>
    </row>
    <row r="18" spans="1:7" ht="15.9" customHeight="1" x14ac:dyDescent="0.25">
      <c r="A18" s="46" t="s">
        <v>45</v>
      </c>
      <c r="B18" s="57"/>
      <c r="C18" s="46" t="s">
        <v>45</v>
      </c>
      <c r="D18" s="57"/>
      <c r="E18" s="22"/>
      <c r="F18" s="22"/>
    </row>
    <row r="19" spans="1:7" ht="15.9" customHeight="1" x14ac:dyDescent="0.25">
      <c r="A19" s="43" t="s">
        <v>59</v>
      </c>
      <c r="B19" s="44"/>
      <c r="C19" s="43" t="s">
        <v>59</v>
      </c>
      <c r="D19" s="44"/>
      <c r="E19" s="22"/>
      <c r="F19" s="22"/>
    </row>
    <row r="21" spans="1:7" x14ac:dyDescent="0.25">
      <c r="B21" s="22"/>
    </row>
  </sheetData>
  <mergeCells count="1"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workbookViewId="0"/>
  </sheetViews>
  <sheetFormatPr baseColWidth="10" defaultRowHeight="13.8" x14ac:dyDescent="0.25"/>
  <cols>
    <col min="1" max="1" width="20.5546875" customWidth="1"/>
    <col min="2" max="2" width="22.88671875" customWidth="1"/>
  </cols>
  <sheetData>
    <row r="1" spans="1:2" ht="15.6" x14ac:dyDescent="0.25">
      <c r="A1" s="41" t="s">
        <v>81</v>
      </c>
    </row>
    <row r="2" spans="1:2" ht="15.6" x14ac:dyDescent="0.25">
      <c r="A2" s="41"/>
    </row>
    <row r="3" spans="1:2" x14ac:dyDescent="0.25">
      <c r="A3" s="1"/>
      <c r="B3" s="65" t="s">
        <v>34</v>
      </c>
    </row>
    <row r="4" spans="1:2" x14ac:dyDescent="0.25">
      <c r="A4" s="58" t="s">
        <v>73</v>
      </c>
      <c r="B4" s="62"/>
    </row>
    <row r="5" spans="1:2" x14ac:dyDescent="0.25">
      <c r="A5" s="59" t="s">
        <v>74</v>
      </c>
      <c r="B5" s="62"/>
    </row>
    <row r="6" spans="1:2" x14ac:dyDescent="0.25">
      <c r="A6" s="60" t="s">
        <v>75</v>
      </c>
      <c r="B6" s="63"/>
    </row>
    <row r="7" spans="1:2" x14ac:dyDescent="0.25">
      <c r="A7" s="58"/>
      <c r="B7" s="58"/>
    </row>
    <row r="8" spans="1:2" x14ac:dyDescent="0.25">
      <c r="A8" s="58" t="s">
        <v>76</v>
      </c>
      <c r="B8" s="62"/>
    </row>
    <row r="9" spans="1:2" x14ac:dyDescent="0.25">
      <c r="A9" s="58" t="s">
        <v>77</v>
      </c>
      <c r="B9" s="62"/>
    </row>
    <row r="10" spans="1:2" x14ac:dyDescent="0.25">
      <c r="A10" s="61" t="s">
        <v>78</v>
      </c>
      <c r="B10" s="64"/>
    </row>
    <row r="11" spans="1:2" x14ac:dyDescent="0.25">
      <c r="A11" s="58" t="s">
        <v>75</v>
      </c>
      <c r="B11" s="62"/>
    </row>
    <row r="12" spans="1:2" x14ac:dyDescent="0.25">
      <c r="A12" s="58" t="s">
        <v>79</v>
      </c>
      <c r="B12" s="62"/>
    </row>
    <row r="13" spans="1:2" x14ac:dyDescent="0.25">
      <c r="A13" s="60" t="s">
        <v>80</v>
      </c>
      <c r="B13" s="6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9"/>
  <sheetViews>
    <sheetView workbookViewId="0"/>
  </sheetViews>
  <sheetFormatPr baseColWidth="10" defaultRowHeight="13.8" x14ac:dyDescent="0.25"/>
  <cols>
    <col min="1" max="1" width="33.33203125" style="83" customWidth="1"/>
    <col min="2" max="3" width="16.33203125" style="83" customWidth="1"/>
    <col min="4" max="16384" width="11.5546875" style="83"/>
  </cols>
  <sheetData>
    <row r="1" spans="1:3" ht="15.6" x14ac:dyDescent="0.25">
      <c r="A1" s="82" t="s">
        <v>82</v>
      </c>
    </row>
    <row r="2" spans="1:3" x14ac:dyDescent="0.25">
      <c r="A2" s="84"/>
      <c r="B2" s="85"/>
      <c r="C2" s="85"/>
    </row>
    <row r="3" spans="1:3" ht="20.25" customHeight="1" x14ac:dyDescent="0.25">
      <c r="A3" s="86"/>
      <c r="B3" s="87" t="s">
        <v>34</v>
      </c>
      <c r="C3" s="87" t="s">
        <v>83</v>
      </c>
    </row>
    <row r="4" spans="1:3" ht="27" customHeight="1" x14ac:dyDescent="0.25">
      <c r="A4" s="88" t="s">
        <v>84</v>
      </c>
      <c r="B4" s="89"/>
      <c r="C4" s="89"/>
    </row>
    <row r="5" spans="1:3" ht="27" customHeight="1" x14ac:dyDescent="0.25">
      <c r="A5" s="90" t="s">
        <v>85</v>
      </c>
      <c r="B5" s="91"/>
      <c r="C5" s="92">
        <v>2.13</v>
      </c>
    </row>
    <row r="6" spans="1:3" ht="27" customHeight="1" x14ac:dyDescent="0.25">
      <c r="A6" s="90" t="s">
        <v>86</v>
      </c>
      <c r="B6" s="91"/>
      <c r="C6" s="92">
        <v>1.1200000000000001</v>
      </c>
    </row>
    <row r="7" spans="1:3" ht="27" customHeight="1" x14ac:dyDescent="0.25">
      <c r="A7" s="88" t="s">
        <v>87</v>
      </c>
      <c r="B7" s="93"/>
      <c r="C7" s="94"/>
    </row>
    <row r="8" spans="1:3" ht="27" customHeight="1" x14ac:dyDescent="0.25">
      <c r="A8" s="90" t="s">
        <v>88</v>
      </c>
      <c r="B8" s="91"/>
      <c r="C8" s="92">
        <v>0.82</v>
      </c>
    </row>
    <row r="9" spans="1:3" ht="27" customHeight="1" x14ac:dyDescent="0.25">
      <c r="A9" s="90" t="s">
        <v>89</v>
      </c>
      <c r="B9" s="91"/>
      <c r="C9" s="92">
        <v>0.79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Doc 1 - Bilan </vt:lpstr>
      <vt:lpstr>Doc 2 - Bilan fonctionnel </vt:lpstr>
      <vt:lpstr>Doc 3 - FRNG</vt:lpstr>
      <vt:lpstr>Doc 4 - Ratios</vt:lpstr>
    </vt:vector>
  </TitlesOfParts>
  <Company>Maison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Emmanuelle</dc:creator>
  <cp:lastModifiedBy>Angélique Brézillon</cp:lastModifiedBy>
  <cp:lastPrinted>2010-04-08T12:04:34Z</cp:lastPrinted>
  <dcterms:created xsi:type="dcterms:W3CDTF">2004-04-11T09:38:59Z</dcterms:created>
  <dcterms:modified xsi:type="dcterms:W3CDTF">2019-07-25T17:40:35Z</dcterms:modified>
</cp:coreProperties>
</file>