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brezillon\Documents\00-Production 2019\2-BTS MCO Gestion operationnelle\000-I-manuel\Ch06\Annexes-documents (élève)\"/>
    </mc:Choice>
  </mc:AlternateContent>
  <bookViews>
    <workbookView xWindow="0" yWindow="0" windowWidth="14676" windowHeight="11340"/>
  </bookViews>
  <sheets>
    <sheet name="Annexe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23" i="1"/>
  <c r="F30" i="1" s="1"/>
  <c r="F31" i="1" s="1"/>
  <c r="F34" i="1" s="1"/>
  <c r="E23" i="1"/>
  <c r="D23" i="1"/>
  <c r="D22" i="1"/>
  <c r="D30" i="1" s="1"/>
  <c r="F14" i="1"/>
  <c r="D14" i="1"/>
  <c r="D31" i="1" s="1"/>
  <c r="D34" i="1" s="1"/>
  <c r="F8" i="1"/>
  <c r="E8" i="1"/>
  <c r="E14" i="1" s="1"/>
  <c r="E31" i="1" s="1"/>
  <c r="E34" i="1" s="1"/>
  <c r="D8" i="1"/>
</calcChain>
</file>

<file path=xl/sharedStrings.xml><?xml version="1.0" encoding="utf-8"?>
<sst xmlns="http://schemas.openxmlformats.org/spreadsheetml/2006/main" count="37" uniqueCount="36">
  <si>
    <t>Annexe 5 : Extrait des comptes de l'entreprise Jardins d'Azur</t>
  </si>
  <si>
    <t>COMPTE DE RESULTAT - JARDIN D'AZUR</t>
  </si>
  <si>
    <t xml:space="preserve"> N</t>
  </si>
  <si>
    <t xml:space="preserve"> N - 1</t>
  </si>
  <si>
    <t>N - 2</t>
  </si>
  <si>
    <t>Produits d'exploitation</t>
  </si>
  <si>
    <t xml:space="preserve"> </t>
  </si>
  <si>
    <t>Montant net du CA</t>
  </si>
  <si>
    <t>Production stockée</t>
  </si>
  <si>
    <t>Production immobilisée</t>
  </si>
  <si>
    <t>Subventions d'exploitation</t>
  </si>
  <si>
    <t>Reprises sur dépréciations, provisions, transferts de charges</t>
  </si>
  <si>
    <t>Autres produits</t>
  </si>
  <si>
    <t>Total des produits d'exploitation</t>
  </si>
  <si>
    <t>Charges d'exploitation</t>
  </si>
  <si>
    <t>Achats marchandises</t>
  </si>
  <si>
    <t>Autres achats et charges externes</t>
  </si>
  <si>
    <t>Salaires et traitements</t>
  </si>
  <si>
    <t>Charges sociales</t>
  </si>
  <si>
    <t>Sur immobilisations : dotations aux dépréciations</t>
  </si>
  <si>
    <t>Autres charges</t>
  </si>
  <si>
    <t>Total des charges d'exploitation</t>
  </si>
  <si>
    <t>RESULTAT D'EXPLOITATION</t>
  </si>
  <si>
    <t>RESULTAT FINANCIER</t>
  </si>
  <si>
    <t>RESULTAT EXCEPTIONNEL</t>
  </si>
  <si>
    <t>BENEFICE OU PERTE</t>
  </si>
  <si>
    <t>Ventes de marchandises</t>
  </si>
  <si>
    <t>Production vendue     Biens</t>
  </si>
  <si>
    <t xml:space="preserve">                                Services</t>
  </si>
  <si>
    <t>Variation de stocks</t>
  </si>
  <si>
    <t>Achats de matières premières et autres approvisionnements</t>
  </si>
  <si>
    <t>Impôts, taxes et versements assimilés</t>
  </si>
  <si>
    <t>Dotations aux amortissements et aux dépréciations</t>
  </si>
  <si>
    <t>Sur immobilisations : dotations aux amortissements</t>
  </si>
  <si>
    <t>Sur actif circulant : dotations aux dépréciations</t>
  </si>
  <si>
    <t>Dotations aux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</si>
</sst>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rgb="FF003300"/>
      <name val="Times New Roman"/>
      <family val="1"/>
    </font>
    <font>
      <sz val="10"/>
      <color rgb="FF00330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DE9D9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indexed="64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/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3" fontId="4" fillId="2" borderId="4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0" fontId="0" fillId="0" borderId="0" xfId="0" applyFont="1"/>
    <xf numFmtId="0" fontId="5" fillId="0" borderId="7" xfId="0" applyFont="1" applyBorder="1"/>
    <xf numFmtId="0" fontId="6" fillId="0" borderId="8" xfId="0" applyFont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0" fontId="7" fillId="0" borderId="12" xfId="0" applyFont="1" applyBorder="1"/>
    <xf numFmtId="0" fontId="8" fillId="0" borderId="13" xfId="0" applyFont="1" applyBorder="1"/>
    <xf numFmtId="0" fontId="7" fillId="0" borderId="13" xfId="0" applyFont="1" applyBorder="1"/>
    <xf numFmtId="3" fontId="7" fillId="0" borderId="14" xfId="0" applyNumberFormat="1" applyFont="1" applyBorder="1"/>
    <xf numFmtId="3" fontId="0" fillId="0" borderId="0" xfId="0" applyNumberFormat="1" applyFont="1"/>
    <xf numFmtId="0" fontId="8" fillId="0" borderId="0" xfId="0" applyFont="1"/>
    <xf numFmtId="0" fontId="5" fillId="0" borderId="15" xfId="0" applyFont="1" applyBorder="1"/>
    <xf numFmtId="0" fontId="10" fillId="0" borderId="8" xfId="0" applyFont="1" applyBorder="1"/>
    <xf numFmtId="3" fontId="8" fillId="0" borderId="9" xfId="0" applyNumberFormat="1" applyFont="1" applyBorder="1"/>
    <xf numFmtId="0" fontId="8" fillId="0" borderId="16" xfId="0" applyFont="1" applyBorder="1"/>
    <xf numFmtId="0" fontId="12" fillId="0" borderId="0" xfId="0" applyFont="1"/>
    <xf numFmtId="3" fontId="11" fillId="4" borderId="21" xfId="0" applyNumberFormat="1" applyFont="1" applyFill="1" applyBorder="1"/>
    <xf numFmtId="3" fontId="11" fillId="4" borderId="23" xfId="0" applyNumberFormat="1" applyFont="1" applyFill="1" applyBorder="1"/>
    <xf numFmtId="3" fontId="11" fillId="4" borderId="6" xfId="0" applyNumberFormat="1" applyFont="1" applyFill="1" applyBorder="1"/>
    <xf numFmtId="3" fontId="11" fillId="4" borderId="26" xfId="0" applyNumberFormat="1" applyFont="1" applyFill="1" applyBorder="1"/>
    <xf numFmtId="0" fontId="7" fillId="0" borderId="15" xfId="0" applyFont="1" applyBorder="1"/>
    <xf numFmtId="0" fontId="8" fillId="0" borderId="8" xfId="0" applyFont="1" applyBorder="1"/>
    <xf numFmtId="0" fontId="7" fillId="0" borderId="8" xfId="0" applyFont="1" applyBorder="1"/>
    <xf numFmtId="0" fontId="7" fillId="0" borderId="17" xfId="0" applyFont="1" applyBorder="1"/>
    <xf numFmtId="0" fontId="8" fillId="0" borderId="18" xfId="0" applyFont="1" applyBorder="1"/>
    <xf numFmtId="0" fontId="7" fillId="0" borderId="18" xfId="0" applyFont="1" applyBorder="1"/>
    <xf numFmtId="3" fontId="7" fillId="0" borderId="19" xfId="0" applyNumberFormat="1" applyFont="1" applyBorder="1"/>
    <xf numFmtId="0" fontId="6" fillId="0" borderId="29" xfId="0" applyFont="1" applyBorder="1"/>
    <xf numFmtId="0" fontId="9" fillId="0" borderId="30" xfId="0" applyFont="1" applyBorder="1"/>
    <xf numFmtId="0" fontId="10" fillId="0" borderId="30" xfId="0" applyFont="1" applyBorder="1"/>
    <xf numFmtId="3" fontId="11" fillId="0" borderId="28" xfId="0" applyNumberFormat="1" applyFont="1" applyBorder="1"/>
    <xf numFmtId="0" fontId="6" fillId="0" borderId="30" xfId="0" applyFont="1" applyBorder="1"/>
    <xf numFmtId="3" fontId="11" fillId="4" borderId="34" xfId="0" applyNumberFormat="1" applyFont="1" applyFill="1" applyBorder="1"/>
    <xf numFmtId="0" fontId="2" fillId="2" borderId="1" xfId="0" applyFont="1" applyFill="1" applyBorder="1" applyAlignment="1">
      <alignment horizontal="center" vertical="top"/>
    </xf>
    <xf numFmtId="0" fontId="3" fillId="3" borderId="2" xfId="0" applyFont="1" applyFill="1" applyBorder="1"/>
    <xf numFmtId="0" fontId="3" fillId="3" borderId="3" xfId="0" applyFont="1" applyFill="1" applyBorder="1"/>
    <xf numFmtId="0" fontId="11" fillId="4" borderId="31" xfId="0" applyFont="1" applyFill="1" applyBorder="1" applyAlignment="1">
      <alignment horizontal="right" vertical="center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0" fontId="11" fillId="4" borderId="22" xfId="0" applyFont="1" applyFill="1" applyBorder="1" applyAlignment="1">
      <alignment horizontal="right" vertical="center"/>
    </xf>
    <xf numFmtId="0" fontId="0" fillId="0" borderId="20" xfId="0" applyBorder="1" applyAlignment="1">
      <alignment horizontal="right"/>
    </xf>
    <xf numFmtId="0" fontId="0" fillId="0" borderId="6" xfId="0" applyBorder="1" applyAlignment="1">
      <alignment horizontal="right"/>
    </xf>
    <xf numFmtId="0" fontId="11" fillId="4" borderId="24" xfId="0" applyFont="1" applyFill="1" applyBorder="1" applyAlignment="1">
      <alignment horizontal="right" vertical="center"/>
    </xf>
    <xf numFmtId="0" fontId="0" fillId="0" borderId="25" xfId="0" applyBorder="1" applyAlignment="1">
      <alignment horizontal="right"/>
    </xf>
    <xf numFmtId="0" fontId="0" fillId="0" borderId="27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9526</xdr:rowOff>
    </xdr:from>
    <xdr:to>
      <xdr:col>2</xdr:col>
      <xdr:colOff>781050</xdr:colOff>
      <xdr:row>6</xdr:row>
      <xdr:rowOff>123826</xdr:rowOff>
    </xdr:to>
    <xdr:sp macro="" textlink="">
      <xdr:nvSpPr>
        <xdr:cNvPr id="2" name="Accolade ouvrante 1"/>
        <xdr:cNvSpPr/>
      </xdr:nvSpPr>
      <xdr:spPr>
        <a:xfrm>
          <a:off x="1095375" y="895351"/>
          <a:ext cx="104775" cy="295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676275</xdr:colOff>
      <xdr:row>5</xdr:row>
      <xdr:rowOff>9526</xdr:rowOff>
    </xdr:from>
    <xdr:to>
      <xdr:col>2</xdr:col>
      <xdr:colOff>781050</xdr:colOff>
      <xdr:row>6</xdr:row>
      <xdr:rowOff>123826</xdr:rowOff>
    </xdr:to>
    <xdr:sp macro="" textlink="">
      <xdr:nvSpPr>
        <xdr:cNvPr id="3" name="Accolade ouvrante 2"/>
        <xdr:cNvSpPr/>
      </xdr:nvSpPr>
      <xdr:spPr>
        <a:xfrm>
          <a:off x="1095375" y="895351"/>
          <a:ext cx="104775" cy="2952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workbookViewId="0">
      <selection activeCell="D23" sqref="D23"/>
    </sheetView>
  </sheetViews>
  <sheetFormatPr baseColWidth="10" defaultColWidth="15.109375" defaultRowHeight="14.4" x14ac:dyDescent="0.3"/>
  <cols>
    <col min="1" max="1" width="3" style="2" customWidth="1"/>
    <col min="2" max="2" width="3.33203125" style="2" customWidth="1"/>
    <col min="3" max="3" width="42.33203125" style="2" customWidth="1"/>
    <col min="4" max="6" width="9.88671875" style="2" customWidth="1"/>
    <col min="7" max="16384" width="15.109375" style="2"/>
  </cols>
  <sheetData>
    <row r="1" spans="1:16" ht="15" customHeight="1" x14ac:dyDescent="0.3">
      <c r="A1" s="1" t="s">
        <v>0</v>
      </c>
    </row>
    <row r="3" spans="1:16" ht="14.25" customHeight="1" x14ac:dyDescent="0.3">
      <c r="A3" s="40" t="s">
        <v>1</v>
      </c>
      <c r="B3" s="41"/>
      <c r="C3" s="42"/>
      <c r="D3" s="3" t="s">
        <v>2</v>
      </c>
      <c r="E3" s="4" t="s">
        <v>3</v>
      </c>
      <c r="F3" s="5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3.5" customHeight="1" x14ac:dyDescent="0.3">
      <c r="A4" s="7" t="s">
        <v>5</v>
      </c>
      <c r="B4" s="8"/>
      <c r="C4" s="8"/>
      <c r="D4" s="9" t="s">
        <v>6</v>
      </c>
      <c r="E4" s="10"/>
      <c r="F4" s="11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3">
      <c r="A5" s="12"/>
      <c r="B5" s="13" t="s">
        <v>26</v>
      </c>
      <c r="C5" s="14"/>
      <c r="D5" s="15">
        <v>5783000</v>
      </c>
      <c r="E5" s="15">
        <v>5681268</v>
      </c>
      <c r="F5" s="15">
        <v>5506895</v>
      </c>
      <c r="G5" s="6"/>
      <c r="H5" s="16"/>
      <c r="I5" s="16"/>
      <c r="J5" s="6"/>
      <c r="K5" s="6"/>
      <c r="L5" s="6"/>
      <c r="M5" s="6"/>
      <c r="N5" s="6"/>
      <c r="O5" s="6"/>
      <c r="P5" s="6"/>
    </row>
    <row r="6" spans="1:16" ht="14.25" customHeight="1" x14ac:dyDescent="0.3">
      <c r="A6" s="12"/>
      <c r="B6" s="13" t="s">
        <v>27</v>
      </c>
      <c r="C6" s="14"/>
      <c r="D6" s="15"/>
      <c r="E6" s="15"/>
      <c r="F6" s="15"/>
      <c r="G6" s="6"/>
      <c r="H6" s="16"/>
      <c r="I6" s="16"/>
      <c r="J6" s="6"/>
      <c r="K6" s="6"/>
      <c r="L6" s="6"/>
      <c r="M6" s="6"/>
      <c r="N6" s="6"/>
      <c r="O6" s="6"/>
      <c r="P6" s="6"/>
    </row>
    <row r="7" spans="1:16" ht="12" customHeight="1" x14ac:dyDescent="0.3">
      <c r="A7" s="30"/>
      <c r="B7" s="31" t="s">
        <v>28</v>
      </c>
      <c r="C7" s="32"/>
      <c r="D7" s="33">
        <v>47510</v>
      </c>
      <c r="E7" s="33">
        <v>42158</v>
      </c>
      <c r="F7" s="33">
        <v>40100</v>
      </c>
      <c r="G7" s="6"/>
      <c r="H7" s="16"/>
      <c r="I7" s="16"/>
      <c r="J7" s="6"/>
      <c r="K7" s="6"/>
      <c r="L7" s="6"/>
      <c r="M7" s="6"/>
      <c r="N7" s="6"/>
      <c r="O7" s="6"/>
      <c r="P7" s="6"/>
    </row>
    <row r="8" spans="1:16" ht="13.5" customHeight="1" x14ac:dyDescent="0.3">
      <c r="A8" s="34"/>
      <c r="B8" s="35"/>
      <c r="C8" s="36" t="s">
        <v>7</v>
      </c>
      <c r="D8" s="37">
        <f t="shared" ref="D8:F8" si="0">SUM(D5:D7)</f>
        <v>5830510</v>
      </c>
      <c r="E8" s="37">
        <f t="shared" si="0"/>
        <v>5723426</v>
      </c>
      <c r="F8" s="37">
        <f t="shared" si="0"/>
        <v>5546995</v>
      </c>
      <c r="G8" s="6"/>
      <c r="H8" s="16"/>
      <c r="I8" s="16"/>
      <c r="J8" s="6"/>
      <c r="K8" s="6"/>
      <c r="L8" s="6"/>
      <c r="M8" s="6"/>
      <c r="N8" s="6"/>
      <c r="O8" s="6"/>
      <c r="P8" s="6"/>
    </row>
    <row r="9" spans="1:16" ht="12" customHeight="1" x14ac:dyDescent="0.3">
      <c r="A9" s="27"/>
      <c r="B9" s="28" t="s">
        <v>8</v>
      </c>
      <c r="C9" s="29"/>
      <c r="D9" s="9">
        <v>0</v>
      </c>
      <c r="E9" s="9">
        <v>0</v>
      </c>
      <c r="F9" s="9">
        <v>0</v>
      </c>
      <c r="G9" s="6"/>
      <c r="H9" s="16"/>
      <c r="I9" s="16"/>
      <c r="J9" s="6"/>
      <c r="K9" s="6"/>
      <c r="L9" s="6"/>
      <c r="M9" s="6"/>
      <c r="N9" s="6"/>
      <c r="O9" s="6"/>
      <c r="P9" s="6"/>
    </row>
    <row r="10" spans="1:16" ht="13.5" customHeight="1" x14ac:dyDescent="0.3">
      <c r="A10" s="12"/>
      <c r="B10" s="13" t="s">
        <v>9</v>
      </c>
      <c r="C10" s="14"/>
      <c r="D10" s="15"/>
      <c r="E10" s="15"/>
      <c r="F10" s="15"/>
      <c r="G10" s="6"/>
      <c r="H10" s="16"/>
      <c r="I10" s="16"/>
      <c r="J10" s="6"/>
      <c r="K10" s="6"/>
      <c r="L10" s="6"/>
      <c r="M10" s="6"/>
      <c r="N10" s="6"/>
      <c r="O10" s="6"/>
      <c r="P10" s="6"/>
    </row>
    <row r="11" spans="1:16" ht="12" customHeight="1" x14ac:dyDescent="0.3">
      <c r="A11" s="12"/>
      <c r="B11" s="13" t="s">
        <v>10</v>
      </c>
      <c r="C11" s="14"/>
      <c r="D11" s="15"/>
      <c r="E11" s="15"/>
      <c r="F11" s="15"/>
      <c r="G11" s="6"/>
      <c r="H11" s="16"/>
      <c r="I11" s="16"/>
      <c r="J11" s="6"/>
      <c r="K11" s="6"/>
      <c r="L11" s="6"/>
      <c r="M11" s="6"/>
      <c r="N11" s="6"/>
      <c r="O11" s="6"/>
      <c r="P11" s="6"/>
    </row>
    <row r="12" spans="1:16" ht="12" customHeight="1" x14ac:dyDescent="0.3">
      <c r="A12" s="12"/>
      <c r="B12" s="17" t="s">
        <v>11</v>
      </c>
      <c r="C12" s="14"/>
      <c r="D12" s="15">
        <v>41258</v>
      </c>
      <c r="E12" s="15">
        <v>32501</v>
      </c>
      <c r="F12" s="15">
        <v>35698</v>
      </c>
      <c r="G12" s="6"/>
      <c r="H12" s="16"/>
      <c r="I12" s="16"/>
      <c r="J12" s="6"/>
      <c r="K12" s="6"/>
      <c r="L12" s="6"/>
      <c r="M12" s="6"/>
      <c r="N12" s="6"/>
      <c r="O12" s="6"/>
      <c r="P12" s="6"/>
    </row>
    <row r="13" spans="1:16" ht="12" customHeight="1" x14ac:dyDescent="0.3">
      <c r="A13" s="30"/>
      <c r="B13" s="31" t="s">
        <v>12</v>
      </c>
      <c r="C13" s="32"/>
      <c r="D13" s="33">
        <v>10420</v>
      </c>
      <c r="E13" s="33">
        <v>18763</v>
      </c>
      <c r="F13" s="33">
        <v>11524</v>
      </c>
      <c r="G13" s="6"/>
      <c r="H13" s="16"/>
      <c r="I13" s="16"/>
      <c r="J13" s="6"/>
      <c r="K13" s="6"/>
      <c r="L13" s="6"/>
      <c r="M13" s="6"/>
      <c r="N13" s="6"/>
      <c r="O13" s="6"/>
      <c r="P13" s="6"/>
    </row>
    <row r="14" spans="1:16" ht="13.5" customHeight="1" x14ac:dyDescent="0.3">
      <c r="A14" s="34"/>
      <c r="B14" s="38"/>
      <c r="C14" s="36" t="s">
        <v>13</v>
      </c>
      <c r="D14" s="37">
        <f t="shared" ref="D14:F14" si="1">SUM(D8:D13)</f>
        <v>5882188</v>
      </c>
      <c r="E14" s="37">
        <f t="shared" si="1"/>
        <v>5774690</v>
      </c>
      <c r="F14" s="37">
        <f t="shared" si="1"/>
        <v>5594217</v>
      </c>
      <c r="G14" s="6"/>
      <c r="H14" s="16"/>
      <c r="I14" s="16"/>
      <c r="J14" s="6"/>
      <c r="K14" s="6"/>
      <c r="L14" s="6"/>
      <c r="M14" s="6"/>
      <c r="N14" s="6"/>
      <c r="O14" s="6"/>
      <c r="P14" s="6"/>
    </row>
    <row r="15" spans="1:16" ht="13.5" customHeight="1" x14ac:dyDescent="0.3">
      <c r="A15" s="18" t="s">
        <v>14</v>
      </c>
      <c r="B15" s="19"/>
      <c r="C15" s="19"/>
      <c r="D15" s="20"/>
      <c r="E15" s="9"/>
      <c r="F15" s="9"/>
      <c r="G15" s="6"/>
      <c r="H15" s="16"/>
      <c r="I15" s="16"/>
      <c r="J15" s="6"/>
      <c r="K15" s="6"/>
      <c r="L15" s="6"/>
      <c r="M15" s="6"/>
      <c r="N15" s="6"/>
      <c r="O15" s="6"/>
      <c r="P15" s="6"/>
    </row>
    <row r="16" spans="1:16" ht="12" customHeight="1" x14ac:dyDescent="0.3">
      <c r="A16" s="12"/>
      <c r="B16" s="13" t="s">
        <v>15</v>
      </c>
      <c r="C16" s="13"/>
      <c r="D16" s="15">
        <v>3144874</v>
      </c>
      <c r="E16" s="15">
        <v>3091458</v>
      </c>
      <c r="F16" s="15">
        <v>3042555</v>
      </c>
      <c r="G16" s="6"/>
      <c r="H16" s="16"/>
      <c r="I16" s="16"/>
      <c r="J16" s="6"/>
      <c r="K16" s="6"/>
      <c r="L16" s="6"/>
      <c r="M16" s="6"/>
      <c r="N16" s="6"/>
      <c r="O16" s="6"/>
      <c r="P16" s="6"/>
    </row>
    <row r="17" spans="1:16" ht="12" customHeight="1" x14ac:dyDescent="0.3">
      <c r="A17" s="12"/>
      <c r="B17" s="13"/>
      <c r="C17" s="13" t="s">
        <v>29</v>
      </c>
      <c r="D17" s="15">
        <v>35120</v>
      </c>
      <c r="E17" s="15">
        <v>45781</v>
      </c>
      <c r="F17" s="15">
        <v>48662</v>
      </c>
      <c r="G17" s="6"/>
      <c r="H17" s="16"/>
      <c r="I17" s="16"/>
      <c r="J17" s="6"/>
      <c r="K17" s="6"/>
      <c r="L17" s="6"/>
      <c r="M17" s="6"/>
      <c r="N17" s="6"/>
      <c r="O17" s="6"/>
      <c r="P17" s="6"/>
    </row>
    <row r="18" spans="1:16" ht="12" customHeight="1" x14ac:dyDescent="0.3">
      <c r="A18" s="12"/>
      <c r="B18" s="13" t="s">
        <v>30</v>
      </c>
      <c r="C18" s="13"/>
      <c r="D18" s="15">
        <v>41698</v>
      </c>
      <c r="E18" s="15">
        <v>32554</v>
      </c>
      <c r="F18" s="15">
        <v>34125</v>
      </c>
      <c r="G18" s="6"/>
      <c r="H18" s="16"/>
      <c r="I18" s="16"/>
      <c r="J18" s="6"/>
      <c r="K18" s="6"/>
      <c r="L18" s="6"/>
      <c r="M18" s="6"/>
      <c r="N18" s="6"/>
      <c r="O18" s="6"/>
      <c r="P18" s="6"/>
    </row>
    <row r="19" spans="1:16" ht="12" customHeight="1" x14ac:dyDescent="0.3">
      <c r="A19" s="12"/>
      <c r="B19" s="13"/>
      <c r="C19" s="13" t="s">
        <v>29</v>
      </c>
      <c r="D19" s="15"/>
      <c r="E19" s="15"/>
      <c r="F19" s="15"/>
      <c r="G19" s="6"/>
      <c r="H19" s="16"/>
      <c r="I19" s="16"/>
      <c r="J19" s="6"/>
      <c r="K19" s="6"/>
      <c r="L19" s="6"/>
      <c r="M19" s="6"/>
      <c r="N19" s="6"/>
      <c r="O19" s="6"/>
      <c r="P19" s="6"/>
    </row>
    <row r="20" spans="1:16" ht="12" customHeight="1" x14ac:dyDescent="0.3">
      <c r="A20" s="12"/>
      <c r="B20" s="13" t="s">
        <v>16</v>
      </c>
      <c r="C20" s="13"/>
      <c r="D20" s="15">
        <v>875692</v>
      </c>
      <c r="E20" s="15">
        <v>854798</v>
      </c>
      <c r="F20" s="15">
        <v>805698</v>
      </c>
      <c r="G20" s="6"/>
      <c r="H20" s="16"/>
      <c r="I20" s="16"/>
      <c r="J20" s="6"/>
      <c r="K20" s="6"/>
      <c r="L20" s="6"/>
      <c r="M20" s="6"/>
      <c r="N20" s="6"/>
      <c r="O20" s="6"/>
      <c r="P20" s="6"/>
    </row>
    <row r="21" spans="1:16" ht="12" customHeight="1" x14ac:dyDescent="0.3">
      <c r="A21" s="12"/>
      <c r="B21" s="13" t="s">
        <v>31</v>
      </c>
      <c r="C21" s="13"/>
      <c r="D21" s="15">
        <v>105365</v>
      </c>
      <c r="E21" s="15">
        <v>103598</v>
      </c>
      <c r="F21" s="15">
        <v>102145</v>
      </c>
      <c r="G21" s="6"/>
      <c r="H21" s="16"/>
      <c r="I21" s="16"/>
      <c r="J21" s="6"/>
      <c r="K21" s="6"/>
      <c r="L21" s="6"/>
      <c r="M21" s="6"/>
      <c r="N21" s="6"/>
      <c r="O21" s="6"/>
      <c r="P21" s="6"/>
    </row>
    <row r="22" spans="1:16" ht="12" customHeight="1" x14ac:dyDescent="0.3">
      <c r="A22" s="12"/>
      <c r="B22" s="13" t="s">
        <v>17</v>
      </c>
      <c r="C22" s="13"/>
      <c r="D22" s="15">
        <f>22916*43</f>
        <v>985388</v>
      </c>
      <c r="E22" s="15">
        <v>980145</v>
      </c>
      <c r="F22" s="15">
        <v>941258</v>
      </c>
      <c r="G22" s="6"/>
      <c r="H22" s="16"/>
      <c r="I22" s="16"/>
      <c r="J22" s="6"/>
      <c r="K22" s="6"/>
      <c r="L22" s="6"/>
      <c r="M22" s="6"/>
      <c r="N22" s="6"/>
      <c r="O22" s="6"/>
      <c r="P22" s="6"/>
    </row>
    <row r="23" spans="1:16" ht="12" customHeight="1" x14ac:dyDescent="0.3">
      <c r="A23" s="12"/>
      <c r="B23" s="13" t="s">
        <v>18</v>
      </c>
      <c r="C23" s="13"/>
      <c r="D23" s="15">
        <f>+D22/4.1</f>
        <v>240338.53658536589</v>
      </c>
      <c r="E23" s="15">
        <f t="shared" ref="E23:F23" si="2">+E22/4.1</f>
        <v>239059.75609756101</v>
      </c>
      <c r="F23" s="15">
        <f t="shared" si="2"/>
        <v>229575.12195121954</v>
      </c>
      <c r="G23" s="6"/>
      <c r="H23" s="16"/>
      <c r="I23" s="16"/>
      <c r="J23" s="6"/>
      <c r="K23" s="6"/>
      <c r="L23" s="6"/>
      <c r="M23" s="6"/>
      <c r="N23" s="6"/>
      <c r="O23" s="6"/>
      <c r="P23" s="6"/>
    </row>
    <row r="24" spans="1:16" ht="13.5" customHeight="1" x14ac:dyDescent="0.3">
      <c r="A24" s="12"/>
      <c r="B24" s="17" t="s">
        <v>32</v>
      </c>
      <c r="C24" s="17"/>
      <c r="D24" s="15"/>
      <c r="E24" s="15"/>
      <c r="F24" s="15"/>
      <c r="G24" s="6"/>
      <c r="H24" s="16"/>
      <c r="I24" s="16"/>
      <c r="J24" s="6"/>
      <c r="K24" s="6"/>
      <c r="L24" s="6"/>
      <c r="M24" s="6"/>
      <c r="N24" s="6"/>
      <c r="O24" s="6"/>
      <c r="P24" s="6"/>
    </row>
    <row r="25" spans="1:16" ht="12" customHeight="1" x14ac:dyDescent="0.3">
      <c r="A25" s="12"/>
      <c r="B25" s="13"/>
      <c r="C25" s="21" t="s">
        <v>33</v>
      </c>
      <c r="D25" s="15">
        <v>201554</v>
      </c>
      <c r="E25" s="15">
        <v>185321</v>
      </c>
      <c r="F25" s="15">
        <v>165230</v>
      </c>
      <c r="G25" s="6"/>
      <c r="H25" s="16"/>
      <c r="I25" s="16"/>
      <c r="J25" s="6"/>
      <c r="K25" s="6"/>
      <c r="L25" s="6"/>
      <c r="M25" s="6"/>
      <c r="N25" s="6"/>
      <c r="O25" s="6"/>
      <c r="P25" s="6"/>
    </row>
    <row r="26" spans="1:16" ht="12" customHeight="1" x14ac:dyDescent="0.3">
      <c r="A26" s="12"/>
      <c r="B26" s="13"/>
      <c r="C26" s="21" t="s">
        <v>19</v>
      </c>
      <c r="D26" s="15"/>
      <c r="E26" s="15"/>
      <c r="F26" s="15"/>
      <c r="G26" s="6"/>
      <c r="H26" s="16"/>
      <c r="I26" s="16"/>
      <c r="J26" s="6"/>
      <c r="K26" s="6"/>
      <c r="L26" s="6"/>
      <c r="M26" s="6"/>
      <c r="N26" s="6"/>
      <c r="O26" s="6"/>
      <c r="P26" s="6"/>
    </row>
    <row r="27" spans="1:16" ht="12" customHeight="1" x14ac:dyDescent="0.3">
      <c r="A27" s="12"/>
      <c r="B27" s="13"/>
      <c r="C27" s="21" t="s">
        <v>34</v>
      </c>
      <c r="D27" s="15"/>
      <c r="E27" s="15"/>
      <c r="F27" s="15"/>
      <c r="G27" s="6"/>
      <c r="H27" s="16"/>
      <c r="I27" s="16"/>
      <c r="J27" s="6"/>
      <c r="K27" s="6"/>
      <c r="L27" s="6"/>
      <c r="M27" s="6"/>
      <c r="N27" s="6"/>
      <c r="O27" s="6"/>
      <c r="P27" s="6"/>
    </row>
    <row r="28" spans="1:16" ht="12" customHeight="1" x14ac:dyDescent="0.3">
      <c r="A28" s="12"/>
      <c r="B28" s="17" t="s">
        <v>35</v>
      </c>
      <c r="C28" s="22"/>
      <c r="D28" s="15"/>
      <c r="E28" s="15"/>
      <c r="F28" s="15"/>
      <c r="G28" s="6"/>
      <c r="H28" s="16"/>
      <c r="I28" s="16"/>
      <c r="J28" s="6"/>
      <c r="K28" s="6"/>
      <c r="L28" s="6"/>
      <c r="M28" s="6"/>
      <c r="N28" s="6"/>
      <c r="O28" s="6"/>
      <c r="P28" s="6"/>
    </row>
    <row r="29" spans="1:16" ht="12" customHeight="1" x14ac:dyDescent="0.3">
      <c r="A29" s="30"/>
      <c r="B29" s="31" t="s">
        <v>20</v>
      </c>
      <c r="C29" s="31"/>
      <c r="D29" s="33">
        <v>12586</v>
      </c>
      <c r="E29" s="33">
        <v>14698</v>
      </c>
      <c r="F29" s="33">
        <v>14521</v>
      </c>
      <c r="G29" s="6"/>
      <c r="H29" s="16"/>
      <c r="I29" s="16"/>
      <c r="J29" s="6"/>
      <c r="K29" s="6"/>
      <c r="L29" s="6"/>
      <c r="M29" s="6"/>
      <c r="N29" s="6"/>
      <c r="O29" s="6"/>
      <c r="P29" s="6"/>
    </row>
    <row r="30" spans="1:16" ht="13.5" customHeight="1" x14ac:dyDescent="0.3">
      <c r="A30" s="34"/>
      <c r="B30" s="38"/>
      <c r="C30" s="36" t="s">
        <v>21</v>
      </c>
      <c r="D30" s="37">
        <f>SUM(D16:D29)</f>
        <v>5642615.5365853664</v>
      </c>
      <c r="E30" s="37">
        <f t="shared" ref="E30:F30" si="3">SUM(E16:E29)</f>
        <v>5547412.7560975607</v>
      </c>
      <c r="F30" s="37">
        <f t="shared" si="3"/>
        <v>5383769.1219512196</v>
      </c>
      <c r="G30" s="6"/>
      <c r="H30" s="16"/>
      <c r="I30" s="16"/>
      <c r="J30" s="6"/>
      <c r="K30" s="6"/>
      <c r="L30" s="6"/>
      <c r="M30" s="6"/>
      <c r="N30" s="6"/>
      <c r="O30" s="6"/>
      <c r="P30" s="6"/>
    </row>
    <row r="31" spans="1:16" ht="13.5" customHeight="1" x14ac:dyDescent="0.3">
      <c r="A31" s="43" t="s">
        <v>22</v>
      </c>
      <c r="B31" s="44"/>
      <c r="C31" s="45"/>
      <c r="D31" s="39">
        <f t="shared" ref="D31:F31" si="4">D14-D30</f>
        <v>239572.46341463365</v>
      </c>
      <c r="E31" s="39">
        <f t="shared" si="4"/>
        <v>227277.24390243925</v>
      </c>
      <c r="F31" s="39">
        <f t="shared" si="4"/>
        <v>210447.87804878037</v>
      </c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3.5" customHeight="1" x14ac:dyDescent="0.3">
      <c r="A32" s="46" t="s">
        <v>23</v>
      </c>
      <c r="B32" s="47"/>
      <c r="C32" s="48"/>
      <c r="D32" s="23">
        <v>-40014</v>
      </c>
      <c r="E32" s="24">
        <v>-37318</v>
      </c>
      <c r="F32" s="25">
        <v>-34730</v>
      </c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2" customHeight="1" x14ac:dyDescent="0.3">
      <c r="A33" s="46" t="s">
        <v>24</v>
      </c>
      <c r="B33" s="47"/>
      <c r="C33" s="48"/>
      <c r="D33" s="23">
        <v>446</v>
      </c>
      <c r="E33" s="24">
        <v>220</v>
      </c>
      <c r="F33" s="25">
        <v>105</v>
      </c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2" customHeight="1" x14ac:dyDescent="0.3">
      <c r="A34" s="49" t="s">
        <v>25</v>
      </c>
      <c r="B34" s="50"/>
      <c r="C34" s="51"/>
      <c r="D34" s="26">
        <f>SUM(D31:D33)</f>
        <v>200004.46341463365</v>
      </c>
      <c r="E34" s="26">
        <f t="shared" ref="E34:F34" si="5">SUM(E31:E33)</f>
        <v>190179.24390243925</v>
      </c>
      <c r="F34" s="26">
        <f t="shared" si="5"/>
        <v>175822.87804878037</v>
      </c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2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2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2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2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2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3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3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2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3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7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2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3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7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3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2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2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2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3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2.7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2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2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2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4.2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4.2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2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2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4.2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4.2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6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3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1:16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1:16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1:16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1:16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1:16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1:16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1:16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1:16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1:16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1:16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1:16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1:16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1:16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1:16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1:16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1:16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1:16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1:16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1:16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1:16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1:16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1:16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1:16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1:16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1:16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1:16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1:16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1:16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1:16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1:16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1:16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1:16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1:16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1:16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1:16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1:16" x14ac:dyDescent="0.3"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1:16" x14ac:dyDescent="0.3"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1:16" x14ac:dyDescent="0.3"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1:16" x14ac:dyDescent="0.3"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1:16" x14ac:dyDescent="0.3"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1:16" x14ac:dyDescent="0.3"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1:16" x14ac:dyDescent="0.3"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1:16" x14ac:dyDescent="0.3"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1:16" x14ac:dyDescent="0.3"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7:16" x14ac:dyDescent="0.3"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7:16" x14ac:dyDescent="0.3"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7:16" x14ac:dyDescent="0.3"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7:16" x14ac:dyDescent="0.3"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7:16" x14ac:dyDescent="0.3"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7:16" x14ac:dyDescent="0.3"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7:16" x14ac:dyDescent="0.3"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7:16" x14ac:dyDescent="0.3"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7:16" x14ac:dyDescent="0.3"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7:16" x14ac:dyDescent="0.3"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7:16" x14ac:dyDescent="0.3"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7:16" x14ac:dyDescent="0.3"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7:16" x14ac:dyDescent="0.3"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7:16" x14ac:dyDescent="0.3"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7:16" x14ac:dyDescent="0.3"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7:16" x14ac:dyDescent="0.3"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7:16" x14ac:dyDescent="0.3"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7:16" x14ac:dyDescent="0.3"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7:16" x14ac:dyDescent="0.3"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7:16" x14ac:dyDescent="0.3"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7:16" x14ac:dyDescent="0.3"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7:16" x14ac:dyDescent="0.3"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7:16" x14ac:dyDescent="0.3"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7:16" x14ac:dyDescent="0.3"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7:16" x14ac:dyDescent="0.3"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  <row r="1002" spans="7:16" x14ac:dyDescent="0.3">
      <c r="G1002" s="6"/>
      <c r="H1002" s="6"/>
      <c r="I1002" s="6"/>
      <c r="J1002" s="6"/>
      <c r="K1002" s="6"/>
      <c r="L1002" s="6"/>
      <c r="M1002" s="6"/>
      <c r="N1002" s="6"/>
      <c r="O1002" s="6"/>
      <c r="P1002" s="6"/>
    </row>
    <row r="1003" spans="7:16" x14ac:dyDescent="0.3">
      <c r="G1003" s="6"/>
      <c r="H1003" s="6"/>
      <c r="I1003" s="6"/>
      <c r="J1003" s="6"/>
      <c r="K1003" s="6"/>
      <c r="L1003" s="6"/>
      <c r="M1003" s="6"/>
      <c r="N1003" s="6"/>
      <c r="O1003" s="6"/>
      <c r="P1003" s="6"/>
    </row>
    <row r="1004" spans="7:16" x14ac:dyDescent="0.3">
      <c r="G1004" s="6"/>
      <c r="H1004" s="6"/>
      <c r="I1004" s="6"/>
      <c r="J1004" s="6"/>
      <c r="K1004" s="6"/>
      <c r="L1004" s="6"/>
      <c r="M1004" s="6"/>
      <c r="N1004" s="6"/>
      <c r="O1004" s="6"/>
      <c r="P1004" s="6"/>
    </row>
  </sheetData>
  <mergeCells count="5">
    <mergeCell ref="A3:C3"/>
    <mergeCell ref="A31:C31"/>
    <mergeCell ref="A32:C32"/>
    <mergeCell ref="A33:C33"/>
    <mergeCell ref="A34:C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5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Angélique Brézillon</cp:lastModifiedBy>
  <dcterms:created xsi:type="dcterms:W3CDTF">2019-07-24T15:08:23Z</dcterms:created>
  <dcterms:modified xsi:type="dcterms:W3CDTF">2019-07-25T18:31:16Z</dcterms:modified>
</cp:coreProperties>
</file>