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6\Annexes-documents (élève)\"/>
    </mc:Choice>
  </mc:AlternateContent>
  <bookViews>
    <workbookView xWindow="10248" yWindow="-12" windowWidth="10296" windowHeight="7488" tabRatio="832" activeTab="1"/>
  </bookViews>
  <sheets>
    <sheet name="Annexe 3" sheetId="1" r:id="rId1"/>
    <sheet name="Annexe 4" sheetId="2" r:id="rId2"/>
  </sheets>
  <calcPr calcId="162913"/>
</workbook>
</file>

<file path=xl/calcChain.xml><?xml version="1.0" encoding="utf-8"?>
<calcChain xmlns="http://schemas.openxmlformats.org/spreadsheetml/2006/main">
  <c r="H8" i="2" l="1"/>
  <c r="H12" i="2"/>
  <c r="H16" i="2"/>
  <c r="H17" i="2" s="1"/>
  <c r="H21" i="2" s="1"/>
  <c r="H22" i="2" l="1"/>
  <c r="H27" i="2" s="1"/>
</calcChain>
</file>

<file path=xl/sharedStrings.xml><?xml version="1.0" encoding="utf-8"?>
<sst xmlns="http://schemas.openxmlformats.org/spreadsheetml/2006/main" count="117" uniqueCount="83">
  <si>
    <t xml:space="preserve"> N</t>
  </si>
  <si>
    <t>Produits d'exploitation</t>
  </si>
  <si>
    <t xml:space="preserve"> </t>
  </si>
  <si>
    <t>Vente de marchandises</t>
  </si>
  <si>
    <t>Montant net du CA</t>
  </si>
  <si>
    <t>Production stockée</t>
  </si>
  <si>
    <t>Production immobilisée</t>
  </si>
  <si>
    <t>Subventions d'exploitation</t>
  </si>
  <si>
    <t>Reprises sur dépréciations, provisions, transferts de charges</t>
  </si>
  <si>
    <t>Autres produits</t>
  </si>
  <si>
    <t>Total des produits d'exploitation</t>
  </si>
  <si>
    <t>Charges d'exploitation</t>
  </si>
  <si>
    <t>Achats marchandises</t>
  </si>
  <si>
    <t>Variation stocks</t>
  </si>
  <si>
    <t>Autres achats et charges externes</t>
  </si>
  <si>
    <t>Salaires et traitements</t>
  </si>
  <si>
    <t>Charges sociales</t>
  </si>
  <si>
    <t>sur immobilisations : dotations aux amortissements</t>
  </si>
  <si>
    <t>Sur immobilisations : dotations aux dépréciations</t>
  </si>
  <si>
    <t>Autres charges</t>
  </si>
  <si>
    <t>Total des charges d'exploitation</t>
  </si>
  <si>
    <t>RESULTAT D'EXPLOITATION</t>
  </si>
  <si>
    <t>Produits financiers</t>
  </si>
  <si>
    <t>Autres intérêts et produits assimilés</t>
  </si>
  <si>
    <t>Reprises sur dépréciations, provisions et transferts de charges</t>
  </si>
  <si>
    <t>Produits nets sur cession de valeurs mobilièes de placement</t>
  </si>
  <si>
    <t>Total des produits financiers</t>
  </si>
  <si>
    <t>Charges financières</t>
  </si>
  <si>
    <t>Intérêts et charges assimilées</t>
  </si>
  <si>
    <t>Différences négatives de change</t>
  </si>
  <si>
    <t>Total des charges financières</t>
  </si>
  <si>
    <t>RESULTAT FINANCIER</t>
  </si>
  <si>
    <t>Produits exceptionnels</t>
  </si>
  <si>
    <t>Reprises sur dépréciaiotn, provisions et transferts de charges</t>
  </si>
  <si>
    <t>Total produits exceptionnels</t>
  </si>
  <si>
    <t>Total charges exceptionnelles</t>
  </si>
  <si>
    <t>RESULTAT EXCEPTIONNEL</t>
  </si>
  <si>
    <t>Participation des salariés aux résultats de l'entreprise</t>
  </si>
  <si>
    <t xml:space="preserve">impôts sur les bénéfices </t>
  </si>
  <si>
    <t>Total des produits</t>
  </si>
  <si>
    <t>Total des charges</t>
  </si>
  <si>
    <t>BENEFICE OU PERTE</t>
  </si>
  <si>
    <t>COMPTE DE RESULTAT - VERDISSIMO</t>
  </si>
  <si>
    <t>RESULTAT COURANT AVANT IMPOTS</t>
  </si>
  <si>
    <t xml:space="preserve"> N-1</t>
  </si>
  <si>
    <t>N-2</t>
  </si>
  <si>
    <t>Achats matières premières et autres approvisionnements</t>
  </si>
  <si>
    <t>Variation de stocks</t>
  </si>
  <si>
    <t>Impôts, taxes et versements assimilés</t>
  </si>
  <si>
    <t>Dotation aux amortissements et aux dépréciations</t>
  </si>
  <si>
    <t>Sur actif circulant : dotations aux dépréciations</t>
  </si>
  <si>
    <t>Dotations aux provisions</t>
  </si>
  <si>
    <t>De participation</t>
  </si>
  <si>
    <t>D'autres valeurs mobilières et créances de l'actif immobilisé</t>
  </si>
  <si>
    <t>Différences positives de change</t>
  </si>
  <si>
    <t>Dotations aux amortissements, dépréciations et provisions</t>
  </si>
  <si>
    <t>Charges nettes sur cessions de valeurs mobilières de placement</t>
  </si>
  <si>
    <t>Sur opérations de gestion</t>
  </si>
  <si>
    <t>Sur opérations en capital</t>
  </si>
  <si>
    <t>Production vendue     Biens</t>
  </si>
  <si>
    <t xml:space="preserve">                                  Services</t>
  </si>
  <si>
    <t>SIG VERDISSIMO (en liste)</t>
  </si>
  <si>
    <t xml:space="preserve"> N - 1</t>
  </si>
  <si>
    <t>N - 2</t>
  </si>
  <si>
    <t>Montant</t>
  </si>
  <si>
    <t>%/CA</t>
  </si>
  <si>
    <t xml:space="preserve"> -</t>
  </si>
  <si>
    <t>Variation stocks marchandises</t>
  </si>
  <si>
    <t xml:space="preserve"> =</t>
  </si>
  <si>
    <t>MARGE COMMERCIALE</t>
  </si>
  <si>
    <t>Production vendue</t>
  </si>
  <si>
    <t xml:space="preserve"> +</t>
  </si>
  <si>
    <t>PRODUCTION DE L'EXERCICE</t>
  </si>
  <si>
    <t>Consommation en provenance de tiers</t>
  </si>
  <si>
    <t>VALEUR AJOUTEE</t>
  </si>
  <si>
    <t>Impôts, taxes et verst assimilés</t>
  </si>
  <si>
    <t>Charges de personnel</t>
  </si>
  <si>
    <t>EXEDENT BRUT D'EXPLOITATION</t>
  </si>
  <si>
    <t>Reprises sur dép., prov., transferts de charges</t>
  </si>
  <si>
    <t>Dotation aux amortissement, dépréc, prov</t>
  </si>
  <si>
    <t>Annexe 4 : Tableau de calcul des SIG de l'entreprise Verdissimo</t>
  </si>
  <si>
    <t>Charges exceptionnelles</t>
  </si>
  <si>
    <t>Ventes de marchandises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</si>
</sst>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&quot; &quot;[$€-40C];[Red]&quot;-&quot;#,##0.00&quot; &quot;[$€-40C]"/>
    <numFmt numFmtId="165" formatCode="0.0%"/>
  </numFmts>
  <fonts count="29">
    <font>
      <sz val="11"/>
      <color rgb="FF000000"/>
      <name val="Times New Roman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</font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sz val="11"/>
      <color rgb="FF00000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color rgb="FF003300"/>
      <name val="Arial"/>
      <family val="2"/>
    </font>
    <font>
      <sz val="11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  <charset val="1"/>
    </font>
    <font>
      <b/>
      <sz val="9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rgb="FF000000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rgb="FFFDE9D9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rgb="FFFDE9D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4" fontId="6" fillId="0" borderId="0"/>
    <xf numFmtId="9" fontId="7" fillId="0" borderId="0" applyFont="0" applyFill="0" applyBorder="0" applyAlignment="0" applyProtection="0"/>
    <xf numFmtId="0" fontId="17" fillId="0" borderId="0"/>
    <xf numFmtId="0" fontId="2" fillId="0" borderId="0"/>
    <xf numFmtId="9" fontId="18" fillId="0" borderId="0" applyFill="0" applyBorder="0" applyAlignment="0" applyProtection="0"/>
    <xf numFmtId="43" fontId="18" fillId="0" borderId="0" applyFill="0" applyBorder="0" applyAlignment="0" applyProtection="0"/>
    <xf numFmtId="0" fontId="19" fillId="0" borderId="0"/>
    <xf numFmtId="0" fontId="2" fillId="0" borderId="0"/>
    <xf numFmtId="9" fontId="17" fillId="0" borderId="0" applyFill="0" applyBorder="0" applyAlignment="0" applyProtection="0"/>
    <xf numFmtId="43" fontId="17" fillId="0" borderId="0" applyFill="0" applyBorder="0" applyAlignment="0" applyProtection="0"/>
    <xf numFmtId="0" fontId="1" fillId="0" borderId="0"/>
  </cellStyleXfs>
  <cellXfs count="78"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3" fontId="3" fillId="0" borderId="0" xfId="0" applyNumberFormat="1" applyFont="1"/>
    <xf numFmtId="0" fontId="11" fillId="0" borderId="0" xfId="0" applyFont="1"/>
    <xf numFmtId="0" fontId="11" fillId="0" borderId="0" xfId="0" applyFont="1" applyAlignment="1"/>
    <xf numFmtId="0" fontId="8" fillId="0" borderId="4" xfId="0" applyFont="1" applyBorder="1"/>
    <xf numFmtId="0" fontId="9" fillId="0" borderId="5" xfId="0" applyFont="1" applyBorder="1"/>
    <xf numFmtId="3" fontId="9" fillId="0" borderId="6" xfId="0" applyNumberFormat="1" applyFont="1" applyBorder="1"/>
    <xf numFmtId="0" fontId="9" fillId="0" borderId="7" xfId="0" applyFont="1" applyBorder="1"/>
    <xf numFmtId="0" fontId="10" fillId="0" borderId="8" xfId="0" applyFont="1" applyBorder="1"/>
    <xf numFmtId="0" fontId="9" fillId="0" borderId="8" xfId="0" applyFont="1" applyBorder="1"/>
    <xf numFmtId="3" fontId="9" fillId="0" borderId="9" xfId="0" applyNumberFormat="1" applyFont="1" applyBorder="1"/>
    <xf numFmtId="0" fontId="8" fillId="0" borderId="8" xfId="0" applyFont="1" applyBorder="1"/>
    <xf numFmtId="3" fontId="8" fillId="0" borderId="9" xfId="0" applyNumberFormat="1" applyFont="1" applyBorder="1"/>
    <xf numFmtId="0" fontId="10" fillId="0" borderId="0" xfId="0" applyFont="1"/>
    <xf numFmtId="0" fontId="8" fillId="0" borderId="5" xfId="0" applyFont="1" applyBorder="1"/>
    <xf numFmtId="3" fontId="10" fillId="0" borderId="6" xfId="0" applyNumberFormat="1" applyFont="1" applyBorder="1"/>
    <xf numFmtId="0" fontId="10" fillId="0" borderId="10" xfId="0" applyFont="1" applyBorder="1"/>
    <xf numFmtId="0" fontId="9" fillId="0" borderId="0" xfId="0" applyFont="1"/>
    <xf numFmtId="0" fontId="9" fillId="0" borderId="11" xfId="0" applyFont="1" applyBorder="1"/>
    <xf numFmtId="0" fontId="9" fillId="0" borderId="12" xfId="0" applyFont="1" applyBorder="1"/>
    <xf numFmtId="0" fontId="8" fillId="0" borderId="12" xfId="0" applyFont="1" applyBorder="1"/>
    <xf numFmtId="3" fontId="8" fillId="0" borderId="13" xfId="0" applyNumberFormat="1" applyFont="1" applyBorder="1"/>
    <xf numFmtId="3" fontId="12" fillId="0" borderId="3" xfId="0" applyNumberFormat="1" applyFont="1" applyBorder="1"/>
    <xf numFmtId="3" fontId="9" fillId="0" borderId="9" xfId="0" applyNumberFormat="1" applyFont="1" applyBorder="1" applyAlignment="1"/>
    <xf numFmtId="0" fontId="8" fillId="0" borderId="7" xfId="0" applyFont="1" applyBorder="1"/>
    <xf numFmtId="3" fontId="13" fillId="0" borderId="9" xfId="0" applyNumberFormat="1" applyFont="1" applyBorder="1" applyAlignment="1"/>
    <xf numFmtId="0" fontId="8" fillId="0" borderId="11" xfId="0" applyFont="1" applyBorder="1"/>
    <xf numFmtId="0" fontId="10" fillId="0" borderId="4" xfId="0" applyFont="1" applyBorder="1"/>
    <xf numFmtId="0" fontId="10" fillId="0" borderId="7" xfId="0" applyFont="1" applyBorder="1"/>
    <xf numFmtId="3" fontId="14" fillId="0" borderId="3" xfId="0" applyNumberFormat="1" applyFont="1" applyBorder="1"/>
    <xf numFmtId="0" fontId="15" fillId="0" borderId="0" xfId="0" applyFont="1" applyAlignment="1"/>
    <xf numFmtId="0" fontId="16" fillId="0" borderId="0" xfId="0" applyFont="1" applyAlignment="1"/>
    <xf numFmtId="3" fontId="11" fillId="0" borderId="0" xfId="0" applyNumberFormat="1" applyFont="1"/>
    <xf numFmtId="10" fontId="11" fillId="0" borderId="0" xfId="6" applyNumberFormat="1" applyFont="1"/>
    <xf numFmtId="4" fontId="11" fillId="0" borderId="0" xfId="0" applyNumberFormat="1" applyFont="1"/>
    <xf numFmtId="3" fontId="20" fillId="2" borderId="3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Border="1"/>
    <xf numFmtId="0" fontId="23" fillId="0" borderId="0" xfId="15" applyFont="1" applyAlignment="1"/>
    <xf numFmtId="0" fontId="1" fillId="0" borderId="0" xfId="15" applyFont="1" applyAlignment="1"/>
    <xf numFmtId="0" fontId="24" fillId="0" borderId="0" xfId="15" applyFont="1" applyAlignment="1">
      <alignment vertical="center"/>
    </xf>
    <xf numFmtId="0" fontId="1" fillId="0" borderId="0" xfId="15" applyFont="1"/>
    <xf numFmtId="0" fontId="21" fillId="5" borderId="21" xfId="15" applyFont="1" applyFill="1" applyBorder="1" applyAlignment="1">
      <alignment horizontal="center" vertical="top"/>
    </xf>
    <xf numFmtId="3" fontId="22" fillId="5" borderId="21" xfId="15" applyNumberFormat="1" applyFont="1" applyFill="1" applyBorder="1" applyAlignment="1">
      <alignment horizontal="center" wrapText="1"/>
    </xf>
    <xf numFmtId="0" fontId="24" fillId="0" borderId="0" xfId="15" applyFont="1"/>
    <xf numFmtId="0" fontId="25" fillId="0" borderId="21" xfId="15" applyFont="1" applyBorder="1"/>
    <xf numFmtId="3" fontId="25" fillId="0" borderId="21" xfId="15" applyNumberFormat="1" applyFont="1" applyBorder="1"/>
    <xf numFmtId="0" fontId="26" fillId="0" borderId="21" xfId="15" applyFont="1" applyBorder="1" applyAlignment="1"/>
    <xf numFmtId="0" fontId="25" fillId="6" borderId="21" xfId="15" applyFont="1" applyFill="1" applyBorder="1"/>
    <xf numFmtId="0" fontId="27" fillId="7" borderId="21" xfId="15" applyFont="1" applyFill="1" applyBorder="1"/>
    <xf numFmtId="0" fontId="25" fillId="7" borderId="21" xfId="15" applyFont="1" applyFill="1" applyBorder="1"/>
    <xf numFmtId="3" fontId="27" fillId="7" borderId="21" xfId="15" applyNumberFormat="1" applyFont="1" applyFill="1" applyBorder="1"/>
    <xf numFmtId="3" fontId="25" fillId="7" borderId="21" xfId="15" applyNumberFormat="1" applyFont="1" applyFill="1" applyBorder="1"/>
    <xf numFmtId="3" fontId="27" fillId="0" borderId="21" xfId="15" applyNumberFormat="1" applyFont="1" applyBorder="1"/>
    <xf numFmtId="3" fontId="27" fillId="8" borderId="21" xfId="15" applyNumberFormat="1" applyFont="1" applyFill="1" applyBorder="1"/>
    <xf numFmtId="3" fontId="25" fillId="8" borderId="21" xfId="15" applyNumberFormat="1" applyFont="1" applyFill="1" applyBorder="1"/>
    <xf numFmtId="0" fontId="27" fillId="6" borderId="21" xfId="15" applyFont="1" applyFill="1" applyBorder="1"/>
    <xf numFmtId="3" fontId="27" fillId="6" borderId="21" xfId="15" applyNumberFormat="1" applyFont="1" applyFill="1" applyBorder="1"/>
    <xf numFmtId="165" fontId="27" fillId="6" borderId="21" xfId="15" applyNumberFormat="1" applyFont="1" applyFill="1" applyBorder="1"/>
    <xf numFmtId="165" fontId="28" fillId="0" borderId="21" xfId="15" applyNumberFormat="1" applyFont="1" applyBorder="1"/>
    <xf numFmtId="165" fontId="25" fillId="0" borderId="21" xfId="15" applyNumberFormat="1" applyFont="1" applyBorder="1"/>
    <xf numFmtId="3" fontId="1" fillId="0" borderId="0" xfId="15" applyNumberFormat="1" applyFont="1"/>
    <xf numFmtId="0" fontId="14" fillId="0" borderId="14" xfId="0" applyFont="1" applyBorder="1" applyAlignment="1">
      <alignment horizontal="right" vertical="center"/>
    </xf>
    <xf numFmtId="0" fontId="0" fillId="0" borderId="15" xfId="0" applyFont="1" applyBorder="1" applyAlignment="1">
      <alignment horizontal="right"/>
    </xf>
    <xf numFmtId="0" fontId="0" fillId="0" borderId="19" xfId="0" applyFont="1" applyBorder="1" applyAlignment="1">
      <alignment horizontal="right"/>
    </xf>
    <xf numFmtId="0" fontId="2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0" fillId="0" borderId="18" xfId="0" applyFont="1" applyBorder="1" applyAlignment="1">
      <alignment horizontal="right"/>
    </xf>
    <xf numFmtId="0" fontId="0" fillId="0" borderId="20" xfId="0" applyFont="1" applyBorder="1" applyAlignment="1">
      <alignment horizontal="right"/>
    </xf>
    <xf numFmtId="0" fontId="21" fillId="4" borderId="21" xfId="15" applyFont="1" applyFill="1" applyBorder="1" applyAlignment="1">
      <alignment horizontal="center" vertical="center"/>
    </xf>
    <xf numFmtId="0" fontId="22" fillId="5" borderId="21" xfId="15" applyFont="1" applyFill="1" applyBorder="1"/>
    <xf numFmtId="3" fontId="22" fillId="4" borderId="21" xfId="15" applyNumberFormat="1" applyFont="1" applyFill="1" applyBorder="1" applyAlignment="1">
      <alignment horizontal="center" vertical="center" wrapText="1"/>
    </xf>
    <xf numFmtId="0" fontId="21" fillId="5" borderId="22" xfId="15" applyFont="1" applyFill="1" applyBorder="1" applyAlignment="1">
      <alignment horizontal="center" vertical="top"/>
    </xf>
    <xf numFmtId="0" fontId="21" fillId="5" borderId="23" xfId="15" applyFont="1" applyFill="1" applyBorder="1" applyAlignment="1">
      <alignment horizontal="center" vertical="top"/>
    </xf>
  </cellXfs>
  <cellStyles count="16">
    <cellStyle name="Excel Built-in Normal" xfId="11"/>
    <cellStyle name="Heading" xfId="2"/>
    <cellStyle name="Heading1" xfId="3"/>
    <cellStyle name="Milliers 2" xfId="10"/>
    <cellStyle name="Milliers 2 2" xfId="14"/>
    <cellStyle name="Normal" xfId="0" builtinId="0"/>
    <cellStyle name="Normal 2" xfId="1"/>
    <cellStyle name="Normal 2 2" xfId="12"/>
    <cellStyle name="Normal 3" xfId="8"/>
    <cellStyle name="Normal 4" xfId="7"/>
    <cellStyle name="Normal 5" xfId="15"/>
    <cellStyle name="Pourcentage" xfId="6" builtinId="5"/>
    <cellStyle name="Pourcentage 2" xfId="9"/>
    <cellStyle name="Pourcentage 2 2" xfId="13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829736</xdr:colOff>
      <xdr:row>3</xdr:row>
      <xdr:rowOff>28576</xdr:rowOff>
    </xdr:from>
    <xdr:to>
      <xdr:col>2</xdr:col>
      <xdr:colOff>934511</xdr:colOff>
      <xdr:row>4</xdr:row>
      <xdr:rowOff>142876</xdr:rowOff>
    </xdr:to>
    <xdr:sp macro="" textlink="">
      <xdr:nvSpPr>
        <xdr:cNvPr id="2" name="Accolade ouvrante 1"/>
        <xdr:cNvSpPr/>
      </xdr:nvSpPr>
      <xdr:spPr>
        <a:xfrm>
          <a:off x="1261536" y="655109"/>
          <a:ext cx="104775" cy="2667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1002"/>
  <sheetViews>
    <sheetView zoomScale="90" zoomScaleNormal="90" workbookViewId="0">
      <selection activeCell="C2" sqref="C2"/>
    </sheetView>
  </sheetViews>
  <sheetFormatPr baseColWidth="10" defaultColWidth="15.109375" defaultRowHeight="15" customHeight="1"/>
  <cols>
    <col min="1" max="1" width="3" customWidth="1"/>
    <col min="2" max="2" width="3.33203125" customWidth="1"/>
    <col min="3" max="3" width="46.88671875" customWidth="1"/>
    <col min="4" max="6" width="9.88671875" customWidth="1"/>
    <col min="7" max="9" width="10" customWidth="1"/>
  </cols>
  <sheetData>
    <row r="1" spans="1:19" s="5" customFormat="1" ht="25.2" customHeight="1">
      <c r="A1" s="66" t="s">
        <v>42</v>
      </c>
      <c r="B1" s="67"/>
      <c r="C1" s="68"/>
      <c r="D1" s="37" t="s">
        <v>0</v>
      </c>
      <c r="E1" s="37" t="s">
        <v>44</v>
      </c>
      <c r="F1" s="37" t="s">
        <v>45</v>
      </c>
      <c r="G1" s="4"/>
      <c r="H1" s="4"/>
      <c r="I1" s="4"/>
      <c r="J1" s="32"/>
      <c r="K1" s="4"/>
      <c r="L1" s="4"/>
      <c r="M1" s="4"/>
      <c r="N1" s="4"/>
      <c r="O1" s="4"/>
      <c r="P1" s="4"/>
      <c r="Q1" s="4"/>
      <c r="R1" s="4"/>
      <c r="S1" s="4"/>
    </row>
    <row r="2" spans="1:19" s="5" customFormat="1" ht="12" customHeight="1">
      <c r="A2" s="6" t="s">
        <v>1</v>
      </c>
      <c r="B2" s="7"/>
      <c r="C2" s="7"/>
      <c r="D2" s="8" t="s">
        <v>2</v>
      </c>
      <c r="E2" s="8"/>
      <c r="F2" s="8"/>
      <c r="G2" s="4"/>
      <c r="H2" s="4"/>
      <c r="I2" s="4"/>
      <c r="J2" s="32"/>
      <c r="K2" s="4"/>
      <c r="L2" s="4"/>
      <c r="M2" s="4"/>
      <c r="N2" s="4"/>
      <c r="O2" s="4"/>
      <c r="P2" s="4"/>
      <c r="Q2" s="4"/>
      <c r="R2" s="4"/>
      <c r="S2" s="4"/>
    </row>
    <row r="3" spans="1:19" s="5" customFormat="1" ht="12" customHeight="1">
      <c r="A3" s="9"/>
      <c r="B3" s="10" t="s">
        <v>82</v>
      </c>
      <c r="C3" s="11"/>
      <c r="D3" s="12">
        <v>4975500</v>
      </c>
      <c r="E3" s="12">
        <v>4842540</v>
      </c>
      <c r="F3" s="12">
        <v>4825010</v>
      </c>
      <c r="G3" s="4"/>
      <c r="H3" s="36"/>
      <c r="I3" s="4"/>
      <c r="J3" s="32"/>
      <c r="K3" s="4"/>
      <c r="L3" s="4"/>
      <c r="M3" s="4"/>
      <c r="N3" s="4"/>
      <c r="O3" s="4"/>
      <c r="P3" s="4"/>
      <c r="Q3" s="4"/>
      <c r="R3" s="4"/>
      <c r="S3" s="4"/>
    </row>
    <row r="4" spans="1:19" s="5" customFormat="1" ht="12" customHeight="1">
      <c r="A4" s="9"/>
      <c r="B4" s="10" t="s">
        <v>59</v>
      </c>
      <c r="C4" s="11"/>
      <c r="D4" s="12"/>
      <c r="E4" s="12"/>
      <c r="F4" s="12"/>
      <c r="G4" s="4"/>
      <c r="H4" s="4"/>
      <c r="I4" s="4"/>
      <c r="J4" s="32"/>
      <c r="K4" s="4"/>
      <c r="L4" s="4"/>
      <c r="M4" s="4"/>
      <c r="N4" s="4"/>
      <c r="O4" s="4"/>
      <c r="P4" s="4"/>
      <c r="Q4" s="4"/>
      <c r="R4" s="4"/>
      <c r="S4" s="4"/>
    </row>
    <row r="5" spans="1:19" s="5" customFormat="1" ht="12" customHeight="1">
      <c r="A5" s="9"/>
      <c r="B5" s="10" t="s">
        <v>60</v>
      </c>
      <c r="C5" s="11"/>
      <c r="D5" s="12">
        <v>42510</v>
      </c>
      <c r="E5" s="12">
        <v>39541</v>
      </c>
      <c r="F5" s="12">
        <v>38410</v>
      </c>
      <c r="G5" s="4"/>
      <c r="H5" s="4"/>
      <c r="I5" s="4"/>
      <c r="J5" s="32"/>
      <c r="K5" s="4"/>
      <c r="L5" s="4"/>
      <c r="M5" s="4"/>
      <c r="N5" s="4"/>
      <c r="O5" s="4"/>
      <c r="P5" s="4"/>
      <c r="Q5" s="4"/>
      <c r="R5" s="4"/>
      <c r="S5" s="4"/>
    </row>
    <row r="6" spans="1:19" s="5" customFormat="1" ht="12" customHeight="1">
      <c r="A6" s="9"/>
      <c r="B6" s="10"/>
      <c r="C6" s="13" t="s">
        <v>4</v>
      </c>
      <c r="D6" s="14">
        <v>5018010</v>
      </c>
      <c r="E6" s="14">
        <v>4882081</v>
      </c>
      <c r="F6" s="14">
        <v>4863420</v>
      </c>
      <c r="G6" s="4"/>
      <c r="H6" s="35"/>
      <c r="I6" s="34"/>
      <c r="J6" s="32"/>
      <c r="K6" s="4"/>
      <c r="L6" s="4"/>
      <c r="M6" s="4"/>
      <c r="N6" s="4"/>
      <c r="O6" s="4"/>
      <c r="P6" s="4"/>
      <c r="Q6" s="4"/>
      <c r="R6" s="4"/>
      <c r="S6" s="4"/>
    </row>
    <row r="7" spans="1:19" s="5" customFormat="1" ht="12" customHeight="1">
      <c r="A7" s="9"/>
      <c r="B7" s="10" t="s">
        <v>5</v>
      </c>
      <c r="C7" s="11"/>
      <c r="D7" s="12"/>
      <c r="E7" s="12"/>
      <c r="F7" s="12"/>
      <c r="G7" s="4"/>
      <c r="H7" s="4"/>
      <c r="I7" s="4"/>
      <c r="J7" s="32"/>
      <c r="K7" s="4"/>
      <c r="L7" s="4"/>
      <c r="M7" s="4"/>
      <c r="N7" s="4"/>
      <c r="O7" s="4"/>
      <c r="P7" s="4"/>
      <c r="Q7" s="4"/>
      <c r="R7" s="4"/>
      <c r="S7" s="4"/>
    </row>
    <row r="8" spans="1:19" s="5" customFormat="1" ht="12" customHeight="1">
      <c r="A8" s="9"/>
      <c r="B8" s="10" t="s">
        <v>6</v>
      </c>
      <c r="C8" s="11"/>
      <c r="D8" s="12"/>
      <c r="E8" s="12"/>
      <c r="F8" s="12"/>
      <c r="G8" s="4"/>
      <c r="H8" s="4"/>
      <c r="I8" s="4"/>
      <c r="J8" s="32"/>
      <c r="K8" s="32"/>
      <c r="L8" s="4"/>
      <c r="M8" s="4"/>
      <c r="N8" s="4"/>
      <c r="O8" s="4"/>
      <c r="P8" s="4"/>
      <c r="Q8" s="4"/>
      <c r="R8" s="4"/>
      <c r="S8" s="4"/>
    </row>
    <row r="9" spans="1:19" s="5" customFormat="1" ht="12" customHeight="1">
      <c r="A9" s="9"/>
      <c r="B9" s="10" t="s">
        <v>7</v>
      </c>
      <c r="C9" s="11"/>
      <c r="D9" s="12"/>
      <c r="E9" s="12"/>
      <c r="F9" s="12"/>
      <c r="G9" s="4"/>
      <c r="H9" s="4"/>
      <c r="I9" s="4"/>
      <c r="J9" s="32"/>
      <c r="K9" s="32"/>
      <c r="L9" s="4"/>
      <c r="M9" s="4"/>
      <c r="N9" s="4"/>
      <c r="O9" s="4"/>
      <c r="P9" s="4"/>
      <c r="Q9" s="4"/>
      <c r="R9" s="4"/>
      <c r="S9" s="4"/>
    </row>
    <row r="10" spans="1:19" s="5" customFormat="1" ht="12" customHeight="1">
      <c r="A10" s="9"/>
      <c r="B10" s="15" t="s">
        <v>8</v>
      </c>
      <c r="C10" s="11"/>
      <c r="D10" s="12">
        <v>43540</v>
      </c>
      <c r="E10" s="12">
        <v>44870</v>
      </c>
      <c r="F10" s="12">
        <v>36412</v>
      </c>
      <c r="G10" s="4"/>
      <c r="H10" s="4"/>
      <c r="I10" s="4"/>
      <c r="J10" s="32"/>
      <c r="K10" s="32"/>
      <c r="L10" s="4"/>
      <c r="M10" s="4"/>
      <c r="N10" s="4"/>
      <c r="O10" s="4"/>
      <c r="P10" s="4"/>
      <c r="Q10" s="4"/>
      <c r="R10" s="4"/>
      <c r="S10" s="4"/>
    </row>
    <row r="11" spans="1:19" s="5" customFormat="1" ht="12" customHeight="1">
      <c r="A11" s="9"/>
      <c r="B11" s="10" t="s">
        <v>9</v>
      </c>
      <c r="C11" s="11"/>
      <c r="D11" s="12">
        <v>5200</v>
      </c>
      <c r="E11" s="12">
        <v>5700</v>
      </c>
      <c r="F11" s="12">
        <v>4891</v>
      </c>
      <c r="G11" s="4"/>
      <c r="H11" s="4"/>
      <c r="I11" s="4"/>
      <c r="J11" s="32"/>
      <c r="K11" s="33"/>
      <c r="L11" s="4"/>
      <c r="M11" s="4"/>
      <c r="N11" s="4"/>
      <c r="O11" s="4"/>
      <c r="P11" s="4"/>
      <c r="Q11" s="4"/>
      <c r="R11" s="4"/>
      <c r="S11" s="4"/>
    </row>
    <row r="12" spans="1:19" s="5" customFormat="1" ht="12" customHeight="1">
      <c r="A12" s="9"/>
      <c r="B12" s="11"/>
      <c r="C12" s="13" t="s">
        <v>10</v>
      </c>
      <c r="D12" s="14">
        <v>5066750</v>
      </c>
      <c r="E12" s="14">
        <v>4932651</v>
      </c>
      <c r="F12" s="14">
        <v>4904723</v>
      </c>
      <c r="G12" s="4"/>
      <c r="H12" s="34"/>
      <c r="I12" s="4"/>
      <c r="J12" s="32"/>
      <c r="K12" s="4"/>
      <c r="L12" s="4"/>
      <c r="M12" s="4"/>
      <c r="N12" s="4"/>
      <c r="O12" s="4"/>
      <c r="P12" s="4"/>
      <c r="Q12" s="4"/>
      <c r="R12" s="4"/>
      <c r="S12" s="4"/>
    </row>
    <row r="13" spans="1:19" s="5" customFormat="1" ht="12" customHeight="1">
      <c r="A13" s="6" t="s">
        <v>11</v>
      </c>
      <c r="B13" s="16"/>
      <c r="C13" s="16"/>
      <c r="D13" s="17"/>
      <c r="E13" s="8"/>
      <c r="F13" s="8"/>
      <c r="G13" s="4"/>
      <c r="H13" s="34"/>
      <c r="I13" s="4"/>
      <c r="J13" s="32"/>
      <c r="K13" s="4"/>
      <c r="L13" s="4"/>
      <c r="M13" s="4"/>
      <c r="N13" s="4"/>
      <c r="O13" s="4"/>
      <c r="P13" s="4"/>
      <c r="Q13" s="4"/>
      <c r="R13" s="4"/>
      <c r="S13" s="4"/>
    </row>
    <row r="14" spans="1:19" s="5" customFormat="1" ht="12" customHeight="1">
      <c r="A14" s="9"/>
      <c r="B14" s="10" t="s">
        <v>12</v>
      </c>
      <c r="C14" s="10"/>
      <c r="D14" s="12">
        <v>2842649</v>
      </c>
      <c r="E14" s="12">
        <v>2748410</v>
      </c>
      <c r="F14" s="12">
        <v>2727477</v>
      </c>
      <c r="G14" s="4"/>
      <c r="H14" s="34"/>
      <c r="I14" s="4"/>
      <c r="J14" s="33"/>
      <c r="K14" s="4"/>
      <c r="L14" s="4"/>
      <c r="M14" s="4"/>
      <c r="N14" s="4"/>
      <c r="O14" s="4"/>
      <c r="P14" s="4"/>
      <c r="Q14" s="4"/>
      <c r="R14" s="4"/>
      <c r="S14" s="4"/>
    </row>
    <row r="15" spans="1:19" s="5" customFormat="1" ht="12" customHeight="1">
      <c r="A15" s="9"/>
      <c r="B15" s="10"/>
      <c r="C15" s="10" t="s">
        <v>13</v>
      </c>
      <c r="D15" s="12">
        <v>38710</v>
      </c>
      <c r="E15" s="12">
        <v>35781</v>
      </c>
      <c r="F15" s="12">
        <v>32662</v>
      </c>
      <c r="G15" s="4"/>
      <c r="H15" s="3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5" customFormat="1" ht="12" customHeight="1">
      <c r="A16" s="9"/>
      <c r="B16" s="10" t="s">
        <v>46</v>
      </c>
      <c r="C16" s="10"/>
      <c r="D16" s="12">
        <v>35662</v>
      </c>
      <c r="E16" s="12">
        <v>32554</v>
      </c>
      <c r="F16" s="12">
        <v>34125</v>
      </c>
      <c r="G16" s="4"/>
      <c r="H16" s="3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s="5" customFormat="1" ht="12" customHeight="1">
      <c r="A17" s="9"/>
      <c r="B17" s="10"/>
      <c r="C17" s="10" t="s">
        <v>47</v>
      </c>
      <c r="D17" s="12"/>
      <c r="E17" s="12"/>
      <c r="F17" s="12"/>
      <c r="G17" s="4"/>
      <c r="H17" s="3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5" customFormat="1" ht="12" customHeight="1">
      <c r="A18" s="9"/>
      <c r="B18" s="10" t="s">
        <v>14</v>
      </c>
      <c r="C18" s="10"/>
      <c r="D18" s="12">
        <v>735833</v>
      </c>
      <c r="E18" s="12">
        <v>729854</v>
      </c>
      <c r="F18" s="12">
        <v>731458</v>
      </c>
      <c r="G18" s="4"/>
      <c r="H18" s="3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s="5" customFormat="1" ht="12" customHeight="1">
      <c r="A19" s="9"/>
      <c r="B19" s="10" t="s">
        <v>48</v>
      </c>
      <c r="C19" s="10"/>
      <c r="D19" s="12">
        <v>99745</v>
      </c>
      <c r="E19" s="12">
        <v>98754</v>
      </c>
      <c r="F19" s="12">
        <v>98112</v>
      </c>
      <c r="G19" s="4"/>
      <c r="H19" s="3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5" customFormat="1" ht="12" customHeight="1">
      <c r="A20" s="9"/>
      <c r="B20" s="10" t="s">
        <v>15</v>
      </c>
      <c r="C20" s="10"/>
      <c r="D20" s="12">
        <v>732055</v>
      </c>
      <c r="E20" s="12">
        <v>701259</v>
      </c>
      <c r="F20" s="12">
        <v>689742</v>
      </c>
      <c r="G20" s="4"/>
      <c r="H20" s="3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s="5" customFormat="1" ht="12" customHeight="1">
      <c r="A21" s="9"/>
      <c r="B21" s="10" t="s">
        <v>16</v>
      </c>
      <c r="C21" s="10"/>
      <c r="D21" s="12">
        <v>180754.32098765433</v>
      </c>
      <c r="E21" s="12">
        <v>173150.37037037036</v>
      </c>
      <c r="F21" s="12">
        <v>170306.66666666669</v>
      </c>
      <c r="G21" s="4"/>
      <c r="H21" s="3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s="5" customFormat="1" ht="12" customHeight="1">
      <c r="A22" s="9"/>
      <c r="B22" s="15" t="s">
        <v>49</v>
      </c>
      <c r="C22" s="15"/>
      <c r="D22" s="12"/>
      <c r="E22" s="12"/>
      <c r="F22" s="12"/>
      <c r="G22" s="4"/>
      <c r="H22" s="3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s="5" customFormat="1" ht="12" customHeight="1">
      <c r="A23" s="9"/>
      <c r="B23" s="10"/>
      <c r="C23" s="18" t="s">
        <v>17</v>
      </c>
      <c r="D23" s="12">
        <v>206300</v>
      </c>
      <c r="E23" s="12">
        <v>201560</v>
      </c>
      <c r="F23" s="12">
        <v>204215</v>
      </c>
      <c r="G23" s="4"/>
      <c r="H23" s="34"/>
      <c r="I23" s="4"/>
      <c r="J23" s="34"/>
      <c r="K23" s="4"/>
      <c r="L23" s="4"/>
      <c r="M23" s="4"/>
      <c r="N23" s="4"/>
      <c r="O23" s="4"/>
      <c r="P23" s="4"/>
      <c r="Q23" s="4"/>
      <c r="R23" s="4"/>
      <c r="S23" s="4"/>
    </row>
    <row r="24" spans="1:19" s="5" customFormat="1" ht="12" customHeight="1">
      <c r="A24" s="9"/>
      <c r="B24" s="10"/>
      <c r="C24" s="18" t="s">
        <v>18</v>
      </c>
      <c r="D24" s="12"/>
      <c r="E24" s="12"/>
      <c r="F24" s="12"/>
      <c r="G24" s="4"/>
      <c r="H24" s="34"/>
      <c r="I24" s="4"/>
      <c r="J24" s="34"/>
      <c r="K24" s="4"/>
      <c r="L24" s="4"/>
      <c r="M24" s="4"/>
      <c r="N24" s="4"/>
      <c r="O24" s="4"/>
      <c r="P24" s="4"/>
      <c r="Q24" s="4"/>
      <c r="R24" s="4"/>
      <c r="S24" s="4"/>
    </row>
    <row r="25" spans="1:19" s="5" customFormat="1" ht="12" customHeight="1">
      <c r="A25" s="9"/>
      <c r="B25" s="10"/>
      <c r="C25" s="18" t="s">
        <v>50</v>
      </c>
      <c r="D25" s="12"/>
      <c r="E25" s="12"/>
      <c r="F25" s="12"/>
      <c r="G25" s="4"/>
      <c r="H25" s="3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s="5" customFormat="1" ht="12" customHeight="1">
      <c r="A26" s="9"/>
      <c r="B26" s="15" t="s">
        <v>51</v>
      </c>
      <c r="C26" s="19"/>
      <c r="D26" s="12"/>
      <c r="E26" s="12"/>
      <c r="F26" s="12"/>
      <c r="G26" s="4"/>
      <c r="H26" s="3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s="5" customFormat="1" ht="12" customHeight="1">
      <c r="A27" s="9"/>
      <c r="B27" s="10" t="s">
        <v>19</v>
      </c>
      <c r="C27" s="10"/>
      <c r="D27" s="12">
        <v>14520</v>
      </c>
      <c r="E27" s="12">
        <v>13881</v>
      </c>
      <c r="F27" s="12">
        <v>21203</v>
      </c>
      <c r="G27" s="4"/>
      <c r="H27" s="3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5" customFormat="1" ht="12" customHeight="1">
      <c r="A28" s="20"/>
      <c r="B28" s="21"/>
      <c r="C28" s="22" t="s">
        <v>20</v>
      </c>
      <c r="D28" s="23">
        <v>4886228.3209876539</v>
      </c>
      <c r="E28" s="23">
        <v>4735203.3703703703</v>
      </c>
      <c r="F28" s="23">
        <v>4709300.666666667</v>
      </c>
      <c r="G28" s="4"/>
      <c r="H28" s="3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s="5" customFormat="1" ht="12" customHeight="1">
      <c r="A29" s="69" t="s">
        <v>21</v>
      </c>
      <c r="B29" s="64"/>
      <c r="C29" s="65"/>
      <c r="D29" s="24">
        <v>180521.67901234608</v>
      </c>
      <c r="E29" s="24">
        <v>197447.62962962966</v>
      </c>
      <c r="F29" s="24">
        <v>195422.33333333302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5" customFormat="1" ht="12" customHeight="1">
      <c r="A30" s="6" t="s">
        <v>22</v>
      </c>
      <c r="B30" s="7"/>
      <c r="C30" s="7"/>
      <c r="D30" s="8"/>
      <c r="E30" s="8"/>
      <c r="F30" s="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s="5" customFormat="1" ht="12" customHeight="1">
      <c r="A31" s="9"/>
      <c r="B31" s="10" t="s">
        <v>52</v>
      </c>
      <c r="C31" s="11"/>
      <c r="D31" s="12"/>
      <c r="E31" s="25"/>
      <c r="F31" s="1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s="5" customFormat="1" ht="12" customHeight="1">
      <c r="A32" s="26"/>
      <c r="B32" s="10" t="s">
        <v>53</v>
      </c>
      <c r="C32" s="11"/>
      <c r="D32" s="12"/>
      <c r="E32" s="12"/>
      <c r="F32" s="12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s="5" customFormat="1" ht="12" customHeight="1">
      <c r="A33" s="26"/>
      <c r="B33" s="10" t="s">
        <v>23</v>
      </c>
      <c r="C33" s="11"/>
      <c r="D33" s="12">
        <v>2540</v>
      </c>
      <c r="E33" s="12">
        <v>1990</v>
      </c>
      <c r="F33" s="12">
        <v>2574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s="5" customFormat="1" ht="12" customHeight="1">
      <c r="A34" s="26"/>
      <c r="B34" s="15" t="s">
        <v>24</v>
      </c>
      <c r="C34" s="11"/>
      <c r="D34" s="12"/>
      <c r="E34" s="12"/>
      <c r="F34" s="12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s="5" customFormat="1" ht="12" customHeight="1">
      <c r="A35" s="26"/>
      <c r="B35" s="10" t="s">
        <v>54</v>
      </c>
      <c r="C35" s="11"/>
      <c r="D35" s="12"/>
      <c r="E35" s="12"/>
      <c r="F35" s="12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s="5" customFormat="1" ht="12" customHeight="1">
      <c r="A36" s="9"/>
      <c r="B36" s="10" t="s">
        <v>25</v>
      </c>
      <c r="C36" s="11"/>
      <c r="D36" s="12"/>
      <c r="E36" s="12"/>
      <c r="F36" s="1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s="5" customFormat="1" ht="12" customHeight="1">
      <c r="A37" s="9"/>
      <c r="B37" s="11"/>
      <c r="C37" s="13" t="s">
        <v>26</v>
      </c>
      <c r="D37" s="14">
        <v>2540</v>
      </c>
      <c r="E37" s="27">
        <v>1990</v>
      </c>
      <c r="F37" s="27">
        <v>2574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s="5" customFormat="1" ht="12" customHeight="1">
      <c r="A38" s="26" t="s">
        <v>27</v>
      </c>
      <c r="B38" s="11"/>
      <c r="C38" s="11"/>
      <c r="D38" s="12"/>
      <c r="E38" s="12"/>
      <c r="F38" s="1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s="5" customFormat="1" ht="12" customHeight="1">
      <c r="A39" s="26"/>
      <c r="B39" s="15" t="s">
        <v>55</v>
      </c>
      <c r="C39" s="11"/>
      <c r="D39" s="12"/>
      <c r="E39" s="12"/>
      <c r="F39" s="1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s="5" customFormat="1" ht="12" customHeight="1">
      <c r="A40" s="26"/>
      <c r="B40" s="10" t="s">
        <v>28</v>
      </c>
      <c r="C40" s="11"/>
      <c r="D40" s="12">
        <v>23264</v>
      </c>
      <c r="E40" s="12">
        <v>21580</v>
      </c>
      <c r="F40" s="12">
        <v>23986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5" customFormat="1" ht="12" customHeight="1">
      <c r="A41" s="26"/>
      <c r="B41" s="10" t="s">
        <v>29</v>
      </c>
      <c r="C41" s="11"/>
      <c r="D41" s="12"/>
      <c r="E41" s="12"/>
      <c r="F41" s="1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5" customFormat="1" ht="12" customHeight="1">
      <c r="A42" s="26"/>
      <c r="B42" s="10" t="s">
        <v>56</v>
      </c>
      <c r="C42" s="11"/>
      <c r="D42" s="12"/>
      <c r="E42" s="12"/>
      <c r="F42" s="12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s="5" customFormat="1" ht="12" customHeight="1">
      <c r="A43" s="28"/>
      <c r="B43" s="21"/>
      <c r="C43" s="22" t="s">
        <v>30</v>
      </c>
      <c r="D43" s="23">
        <v>23264</v>
      </c>
      <c r="E43" s="23">
        <v>21580</v>
      </c>
      <c r="F43" s="23">
        <v>23986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s="5" customFormat="1" ht="12" customHeight="1">
      <c r="A44" s="69" t="s">
        <v>31</v>
      </c>
      <c r="B44" s="64"/>
      <c r="C44" s="65"/>
      <c r="D44" s="24">
        <v>-20724</v>
      </c>
      <c r="E44" s="24">
        <v>-19590</v>
      </c>
      <c r="F44" s="24">
        <v>-21412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5" customFormat="1" ht="12" customHeight="1">
      <c r="A45" s="70" t="s">
        <v>43</v>
      </c>
      <c r="B45" s="71"/>
      <c r="C45" s="72"/>
      <c r="D45" s="38">
        <v>159797.67901234608</v>
      </c>
      <c r="E45" s="38">
        <v>177857.62962962966</v>
      </c>
      <c r="F45" s="38">
        <v>174010.33333333302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s="5" customFormat="1" ht="12" customHeight="1">
      <c r="A46" s="6" t="s">
        <v>32</v>
      </c>
      <c r="B46" s="7"/>
      <c r="C46" s="7"/>
      <c r="D46" s="8"/>
      <c r="E46" s="8"/>
      <c r="F46" s="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s="5" customFormat="1" ht="12" customHeight="1">
      <c r="A47" s="9"/>
      <c r="B47" s="10" t="s">
        <v>57</v>
      </c>
      <c r="C47" s="11"/>
      <c r="D47" s="12">
        <v>974</v>
      </c>
      <c r="E47" s="12">
        <v>866</v>
      </c>
      <c r="F47" s="12">
        <v>957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s="5" customFormat="1" ht="12" customHeight="1">
      <c r="A48" s="9"/>
      <c r="B48" s="10" t="s">
        <v>58</v>
      </c>
      <c r="C48" s="11"/>
      <c r="D48" s="12">
        <v>3630</v>
      </c>
      <c r="E48" s="12">
        <v>3145</v>
      </c>
      <c r="F48" s="12">
        <v>3098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s="5" customFormat="1" ht="12" customHeight="1">
      <c r="A49" s="9"/>
      <c r="B49" s="15" t="s">
        <v>33</v>
      </c>
      <c r="C49" s="11"/>
      <c r="D49" s="12"/>
      <c r="E49" s="12"/>
      <c r="F49" s="1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s="5" customFormat="1" ht="12" customHeight="1">
      <c r="A50" s="9"/>
      <c r="B50" s="11"/>
      <c r="C50" s="13" t="s">
        <v>34</v>
      </c>
      <c r="D50" s="14">
        <v>4604</v>
      </c>
      <c r="E50" s="14">
        <v>4011</v>
      </c>
      <c r="F50" s="14">
        <v>4055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s="5" customFormat="1" ht="12" customHeight="1">
      <c r="A51" s="26" t="s">
        <v>81</v>
      </c>
      <c r="B51" s="11"/>
      <c r="C51" s="11"/>
      <c r="D51" s="12"/>
      <c r="E51" s="12"/>
      <c r="F51" s="1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s="5" customFormat="1" ht="12" customHeight="1">
      <c r="A52" s="9"/>
      <c r="B52" s="10" t="s">
        <v>57</v>
      </c>
      <c r="C52" s="11"/>
      <c r="D52" s="12">
        <v>869</v>
      </c>
      <c r="E52" s="12">
        <v>958</v>
      </c>
      <c r="F52" s="12">
        <v>869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s="5" customFormat="1" ht="12" customHeight="1">
      <c r="A53" s="9"/>
      <c r="B53" s="10" t="s">
        <v>58</v>
      </c>
      <c r="C53" s="11"/>
      <c r="D53" s="12">
        <v>3486</v>
      </c>
      <c r="E53" s="12">
        <v>2998</v>
      </c>
      <c r="F53" s="12">
        <v>3010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s="5" customFormat="1" ht="12" customHeight="1">
      <c r="A54" s="9"/>
      <c r="B54" s="15" t="s">
        <v>55</v>
      </c>
      <c r="C54" s="11"/>
      <c r="D54" s="12"/>
      <c r="E54" s="12"/>
      <c r="F54" s="1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s="5" customFormat="1" ht="12" customHeight="1">
      <c r="A55" s="20"/>
      <c r="B55" s="21"/>
      <c r="C55" s="22" t="s">
        <v>35</v>
      </c>
      <c r="D55" s="23">
        <v>4355</v>
      </c>
      <c r="E55" s="23">
        <v>3956</v>
      </c>
      <c r="F55" s="23">
        <v>3879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s="5" customFormat="1" ht="12" customHeight="1">
      <c r="A56" s="69" t="s">
        <v>36</v>
      </c>
      <c r="B56" s="64"/>
      <c r="C56" s="65"/>
      <c r="D56" s="24">
        <v>249</v>
      </c>
      <c r="E56" s="24">
        <v>55</v>
      </c>
      <c r="F56" s="24">
        <v>176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s="5" customFormat="1" ht="12" customHeight="1">
      <c r="A57" s="29" t="s">
        <v>37</v>
      </c>
      <c r="B57" s="7"/>
      <c r="C57" s="7"/>
      <c r="D57" s="8"/>
      <c r="E57" s="8"/>
      <c r="F57" s="8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s="5" customFormat="1" ht="12" customHeight="1">
      <c r="A58" s="30" t="s">
        <v>38</v>
      </c>
      <c r="B58" s="11"/>
      <c r="C58" s="11"/>
      <c r="D58" s="12"/>
      <c r="E58" s="12"/>
      <c r="F58" s="1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s="5" customFormat="1" ht="12" customHeight="1">
      <c r="A59" s="9"/>
      <c r="B59" s="11"/>
      <c r="C59" s="13" t="s">
        <v>39</v>
      </c>
      <c r="D59" s="14">
        <v>5073894</v>
      </c>
      <c r="E59" s="14">
        <v>4938652</v>
      </c>
      <c r="F59" s="14">
        <v>4911352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s="5" customFormat="1" ht="12" customHeight="1">
      <c r="A60" s="20"/>
      <c r="B60" s="21"/>
      <c r="C60" s="22" t="s">
        <v>40</v>
      </c>
      <c r="D60" s="23">
        <v>4913847.3209876539</v>
      </c>
      <c r="E60" s="23">
        <v>4760739.3703703703</v>
      </c>
      <c r="F60" s="23">
        <v>4737165.666666667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s="5" customFormat="1" ht="12" customHeight="1">
      <c r="A61" s="63" t="s">
        <v>41</v>
      </c>
      <c r="B61" s="64"/>
      <c r="C61" s="65"/>
      <c r="D61" s="31">
        <v>160046.67901234608</v>
      </c>
      <c r="E61" s="31">
        <v>177912.62962962966</v>
      </c>
      <c r="F61" s="31">
        <v>174186.33333333302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3.5" customHeight="1">
      <c r="A62" s="2"/>
      <c r="B62" s="2"/>
      <c r="C62" s="2"/>
      <c r="D62" s="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3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3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3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3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3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3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3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3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3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3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3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3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3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3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3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3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3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3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3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3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3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3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3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3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3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3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3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3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3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3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3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3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3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3.8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3.8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6">
    <mergeCell ref="A61:C61"/>
    <mergeCell ref="A1:C1"/>
    <mergeCell ref="A29:C29"/>
    <mergeCell ref="A44:C44"/>
    <mergeCell ref="A45:C45"/>
    <mergeCell ref="A56:C5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Z984"/>
  <sheetViews>
    <sheetView tabSelected="1" workbookViewId="0">
      <selection activeCell="B1" sqref="B1"/>
    </sheetView>
  </sheetViews>
  <sheetFormatPr baseColWidth="10" defaultColWidth="15.109375" defaultRowHeight="14.4"/>
  <cols>
    <col min="1" max="1" width="2.44140625" style="40" customWidth="1"/>
    <col min="2" max="2" width="3.33203125" style="40" customWidth="1"/>
    <col min="3" max="3" width="36.33203125" style="40" customWidth="1"/>
    <col min="4" max="4" width="10.109375" style="40" customWidth="1"/>
    <col min="5" max="5" width="6.44140625" style="40" customWidth="1"/>
    <col min="6" max="6" width="10.109375" style="40" customWidth="1"/>
    <col min="7" max="7" width="6.5546875" style="40" customWidth="1"/>
    <col min="8" max="8" width="10.109375" style="40" customWidth="1"/>
    <col min="9" max="9" width="6.44140625" style="40" customWidth="1"/>
    <col min="10" max="19" width="11.44140625" style="40" customWidth="1"/>
    <col min="20" max="16384" width="15.109375" style="40"/>
  </cols>
  <sheetData>
    <row r="1" spans="1:26" ht="15" customHeight="1">
      <c r="A1" s="39" t="s">
        <v>80</v>
      </c>
    </row>
    <row r="2" spans="1:26" ht="15" customHeight="1"/>
    <row r="3" spans="1:26" ht="21" customHeight="1">
      <c r="A3" s="73" t="s">
        <v>61</v>
      </c>
      <c r="B3" s="74"/>
      <c r="C3" s="74"/>
      <c r="D3" s="75" t="s">
        <v>0</v>
      </c>
      <c r="E3" s="74"/>
      <c r="F3" s="75" t="s">
        <v>62</v>
      </c>
      <c r="G3" s="74"/>
      <c r="H3" s="75" t="s">
        <v>63</v>
      </c>
      <c r="I3" s="74"/>
      <c r="J3" s="41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8" customHeight="1">
      <c r="A4" s="43"/>
      <c r="B4" s="76"/>
      <c r="C4" s="77"/>
      <c r="D4" s="44" t="s">
        <v>64</v>
      </c>
      <c r="E4" s="44" t="s">
        <v>65</v>
      </c>
      <c r="F4" s="44" t="s">
        <v>64</v>
      </c>
      <c r="G4" s="44" t="s">
        <v>65</v>
      </c>
      <c r="H4" s="44" t="s">
        <v>64</v>
      </c>
      <c r="I4" s="44" t="s">
        <v>65</v>
      </c>
      <c r="J4" s="45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8" customHeight="1">
      <c r="A5" s="46"/>
      <c r="B5" s="46" t="s">
        <v>3</v>
      </c>
      <c r="C5" s="46"/>
      <c r="D5" s="47"/>
      <c r="E5" s="48"/>
      <c r="F5" s="47"/>
      <c r="G5" s="47"/>
      <c r="H5" s="47">
        <v>4825010</v>
      </c>
      <c r="I5" s="47"/>
      <c r="J5" s="45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8" customHeight="1">
      <c r="A6" s="46" t="s">
        <v>66</v>
      </c>
      <c r="B6" s="46" t="s">
        <v>12</v>
      </c>
      <c r="C6" s="46"/>
      <c r="D6" s="47"/>
      <c r="E6" s="47"/>
      <c r="F6" s="47"/>
      <c r="G6" s="47"/>
      <c r="H6" s="47">
        <v>2727477</v>
      </c>
      <c r="I6" s="47"/>
      <c r="J6" s="45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8" customHeight="1">
      <c r="A7" s="46" t="s">
        <v>66</v>
      </c>
      <c r="B7" s="46" t="s">
        <v>67</v>
      </c>
      <c r="C7" s="46"/>
      <c r="D7" s="47"/>
      <c r="E7" s="48"/>
      <c r="F7" s="47"/>
      <c r="G7" s="47"/>
      <c r="H7" s="47">
        <v>32662</v>
      </c>
      <c r="I7" s="47"/>
      <c r="J7" s="45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8" customHeight="1">
      <c r="A8" s="49" t="s">
        <v>68</v>
      </c>
      <c r="B8" s="50" t="s">
        <v>69</v>
      </c>
      <c r="C8" s="51"/>
      <c r="D8" s="52"/>
      <c r="E8" s="53"/>
      <c r="F8" s="52"/>
      <c r="G8" s="53"/>
      <c r="H8" s="52">
        <f>H5-H6-H7</f>
        <v>2064871</v>
      </c>
      <c r="I8" s="53"/>
      <c r="J8" s="45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8" customHeight="1">
      <c r="A9" s="46"/>
      <c r="B9" s="46" t="s">
        <v>70</v>
      </c>
      <c r="C9" s="46"/>
      <c r="D9" s="54"/>
      <c r="E9" s="54"/>
      <c r="F9" s="54"/>
      <c r="G9" s="54"/>
      <c r="H9" s="54">
        <v>38410</v>
      </c>
      <c r="I9" s="55"/>
      <c r="J9" s="45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8" customHeight="1">
      <c r="A10" s="46" t="s">
        <v>71</v>
      </c>
      <c r="B10" s="46" t="s">
        <v>5</v>
      </c>
      <c r="C10" s="46"/>
      <c r="D10" s="47"/>
      <c r="E10" s="47"/>
      <c r="F10" s="47"/>
      <c r="G10" s="47"/>
      <c r="H10" s="47">
        <v>0</v>
      </c>
      <c r="I10" s="56"/>
      <c r="J10" s="45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8" customHeight="1">
      <c r="A11" s="46" t="s">
        <v>71</v>
      </c>
      <c r="B11" s="46" t="s">
        <v>6</v>
      </c>
      <c r="C11" s="46"/>
      <c r="D11" s="47"/>
      <c r="E11" s="47"/>
      <c r="F11" s="47"/>
      <c r="G11" s="47"/>
      <c r="H11" s="47"/>
      <c r="I11" s="56"/>
      <c r="J11" s="45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8" customHeight="1">
      <c r="A12" s="49" t="s">
        <v>68</v>
      </c>
      <c r="B12" s="57" t="s">
        <v>72</v>
      </c>
      <c r="C12" s="49"/>
      <c r="D12" s="58"/>
      <c r="E12" s="58"/>
      <c r="F12" s="58"/>
      <c r="G12" s="58"/>
      <c r="H12" s="58">
        <f>SUM(H9:H11)</f>
        <v>38410</v>
      </c>
      <c r="I12" s="58"/>
      <c r="J12" s="45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8" customHeight="1">
      <c r="A13" s="46"/>
      <c r="B13" s="46" t="s">
        <v>72</v>
      </c>
      <c r="C13" s="46"/>
      <c r="D13" s="47"/>
      <c r="E13" s="47"/>
      <c r="F13" s="47"/>
      <c r="G13" s="47"/>
      <c r="H13" s="47">
        <v>38410</v>
      </c>
      <c r="I13" s="47"/>
      <c r="J13" s="45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8" customHeight="1">
      <c r="A14" s="46" t="s">
        <v>71</v>
      </c>
      <c r="B14" s="46" t="s">
        <v>69</v>
      </c>
      <c r="C14" s="46"/>
      <c r="D14" s="47"/>
      <c r="E14" s="47"/>
      <c r="F14" s="47"/>
      <c r="G14" s="47"/>
      <c r="H14" s="47">
        <v>2064871</v>
      </c>
      <c r="I14" s="47"/>
      <c r="J14" s="45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8" customHeight="1">
      <c r="A15" s="46" t="s">
        <v>66</v>
      </c>
      <c r="B15" s="46" t="s">
        <v>73</v>
      </c>
      <c r="C15" s="46"/>
      <c r="D15" s="47"/>
      <c r="E15" s="47"/>
      <c r="F15" s="47"/>
      <c r="G15" s="47"/>
      <c r="H15" s="47">
        <v>765583</v>
      </c>
      <c r="I15" s="47"/>
      <c r="J15" s="45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8" customHeight="1">
      <c r="A16" s="49" t="s">
        <v>68</v>
      </c>
      <c r="B16" s="57" t="s">
        <v>74</v>
      </c>
      <c r="C16" s="49"/>
      <c r="D16" s="58"/>
      <c r="E16" s="59"/>
      <c r="F16" s="58"/>
      <c r="G16" s="59"/>
      <c r="H16" s="58">
        <f>H13+H14-H15</f>
        <v>1337698</v>
      </c>
      <c r="I16" s="59">
        <v>0.27500000000000002</v>
      </c>
      <c r="J16" s="45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8" customHeight="1">
      <c r="A17" s="46"/>
      <c r="B17" s="46" t="s">
        <v>74</v>
      </c>
      <c r="C17" s="46"/>
      <c r="D17" s="47"/>
      <c r="E17" s="47"/>
      <c r="F17" s="47"/>
      <c r="G17" s="47"/>
      <c r="H17" s="47">
        <f>H16</f>
        <v>1337698</v>
      </c>
      <c r="I17" s="47"/>
      <c r="J17" s="45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8" customHeight="1">
      <c r="A18" s="46" t="s">
        <v>71</v>
      </c>
      <c r="B18" s="46" t="s">
        <v>7</v>
      </c>
      <c r="C18" s="46"/>
      <c r="D18" s="47"/>
      <c r="E18" s="47"/>
      <c r="F18" s="47"/>
      <c r="G18" s="47"/>
      <c r="H18" s="47">
        <v>0</v>
      </c>
      <c r="I18" s="47"/>
      <c r="J18" s="45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8" customHeight="1">
      <c r="A19" s="46" t="s">
        <v>66</v>
      </c>
      <c r="B19" s="46" t="s">
        <v>75</v>
      </c>
      <c r="C19" s="46"/>
      <c r="D19" s="47"/>
      <c r="E19" s="47"/>
      <c r="F19" s="47"/>
      <c r="G19" s="47"/>
      <c r="H19" s="47">
        <v>98112</v>
      </c>
      <c r="I19" s="47"/>
      <c r="J19" s="45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8" customHeight="1">
      <c r="A20" s="46" t="s">
        <v>66</v>
      </c>
      <c r="B20" s="46" t="s">
        <v>76</v>
      </c>
      <c r="C20" s="46"/>
      <c r="D20" s="47"/>
      <c r="E20" s="60"/>
      <c r="F20" s="47"/>
      <c r="G20" s="60"/>
      <c r="H20" s="47">
        <v>860049</v>
      </c>
      <c r="I20" s="61">
        <v>0.17699999999999999</v>
      </c>
      <c r="J20" s="45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8" customHeight="1">
      <c r="A21" s="49" t="s">
        <v>68</v>
      </c>
      <c r="B21" s="57" t="s">
        <v>77</v>
      </c>
      <c r="C21" s="49"/>
      <c r="D21" s="58"/>
      <c r="E21" s="59"/>
      <c r="F21" s="58"/>
      <c r="G21" s="59"/>
      <c r="H21" s="58">
        <f>H17+H18-H19-H20</f>
        <v>379537</v>
      </c>
      <c r="I21" s="59">
        <v>7.8E-2</v>
      </c>
      <c r="J21" s="45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8" customHeight="1">
      <c r="A22" s="46"/>
      <c r="B22" s="46" t="s">
        <v>77</v>
      </c>
      <c r="C22" s="46"/>
      <c r="D22" s="47"/>
      <c r="E22" s="47"/>
      <c r="F22" s="47"/>
      <c r="G22" s="47"/>
      <c r="H22" s="47">
        <f>H21</f>
        <v>379537</v>
      </c>
      <c r="I22" s="47"/>
      <c r="J22" s="45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8" customHeight="1">
      <c r="A23" s="46" t="s">
        <v>71</v>
      </c>
      <c r="B23" s="46" t="s">
        <v>78</v>
      </c>
      <c r="C23" s="46"/>
      <c r="D23" s="47"/>
      <c r="E23" s="47"/>
      <c r="F23" s="47"/>
      <c r="G23" s="47"/>
      <c r="H23" s="47">
        <v>36412</v>
      </c>
      <c r="I23" s="47"/>
      <c r="J23" s="45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8" customHeight="1">
      <c r="A24" s="46" t="s">
        <v>71</v>
      </c>
      <c r="B24" s="46" t="s">
        <v>9</v>
      </c>
      <c r="C24" s="46"/>
      <c r="D24" s="47"/>
      <c r="E24" s="47"/>
      <c r="F24" s="47"/>
      <c r="G24" s="47"/>
      <c r="H24" s="47">
        <v>4891</v>
      </c>
      <c r="I24" s="47"/>
      <c r="J24" s="45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8" customHeight="1">
      <c r="A25" s="46" t="s">
        <v>66</v>
      </c>
      <c r="B25" s="46" t="s">
        <v>79</v>
      </c>
      <c r="C25" s="46"/>
      <c r="D25" s="47"/>
      <c r="E25" s="61"/>
      <c r="F25" s="47"/>
      <c r="G25" s="61"/>
      <c r="H25" s="47">
        <v>204215</v>
      </c>
      <c r="I25" s="61">
        <v>4.2000000000000003E-2</v>
      </c>
      <c r="J25" s="45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8" customHeight="1">
      <c r="A26" s="46" t="s">
        <v>66</v>
      </c>
      <c r="B26" s="46" t="s">
        <v>19</v>
      </c>
      <c r="C26" s="46"/>
      <c r="D26" s="47"/>
      <c r="E26" s="47"/>
      <c r="F26" s="47"/>
      <c r="G26" s="47"/>
      <c r="H26" s="47">
        <v>21203</v>
      </c>
      <c r="I26" s="47"/>
      <c r="J26" s="45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8" customHeight="1">
      <c r="A27" s="57" t="s">
        <v>68</v>
      </c>
      <c r="B27" s="57" t="s">
        <v>21</v>
      </c>
      <c r="C27" s="57"/>
      <c r="D27" s="58"/>
      <c r="E27" s="59"/>
      <c r="F27" s="58"/>
      <c r="G27" s="59"/>
      <c r="H27" s="58">
        <f>H22+H23+H24-H25-H26</f>
        <v>195422</v>
      </c>
      <c r="I27" s="59">
        <v>0.04</v>
      </c>
      <c r="J27" s="45"/>
      <c r="K27" s="42"/>
      <c r="L27" s="6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</sheetData>
  <mergeCells count="5">
    <mergeCell ref="A3:C3"/>
    <mergeCell ref="D3:E3"/>
    <mergeCell ref="F3:G3"/>
    <mergeCell ref="H3:I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Annexe 3</vt:lpstr>
      <vt:lpstr>Annexe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darlay</dc:creator>
  <cp:lastModifiedBy>Angélique Brézillon</cp:lastModifiedBy>
  <cp:lastPrinted>2016-02-22T18:47:21Z</cp:lastPrinted>
  <dcterms:created xsi:type="dcterms:W3CDTF">2015-12-21T14:37:31Z</dcterms:created>
  <dcterms:modified xsi:type="dcterms:W3CDTF">2019-07-25T18:11:17Z</dcterms:modified>
</cp:coreProperties>
</file>